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casellas\Desktop\administracio\"/>
    </mc:Choice>
  </mc:AlternateContent>
  <workbookProtection workbookPassword="CC72" lockStructure="1"/>
  <bookViews>
    <workbookView xWindow="0" yWindow="0" windowWidth="19200" windowHeight="11592"/>
  </bookViews>
  <sheets>
    <sheet name="sol·licitud" sheetId="1" r:id="rId1"/>
  </sheets>
  <definedNames>
    <definedName name="_a66000">sol·licitud!$A$65065</definedName>
    <definedName name="_a66666">sol·licitud!$A$65065</definedName>
    <definedName name="_a69000">sol·licitud!$A$65065</definedName>
    <definedName name="_xlnm.Print_Area" localSheetId="0">sol·licitud!$A$1:$E$249</definedName>
    <definedName name="varem07">sol·licitud!$I$142:$J$165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0" i="1" l="1"/>
  <c r="E161" i="1"/>
  <c r="E162" i="1"/>
  <c r="E163" i="1"/>
  <c r="E164" i="1"/>
  <c r="E165" i="1"/>
  <c r="E166" i="1"/>
  <c r="E167" i="1"/>
  <c r="E168" i="1"/>
  <c r="E144" i="1"/>
  <c r="E145" i="1"/>
  <c r="E146" i="1"/>
  <c r="E147" i="1"/>
  <c r="E148" i="1"/>
  <c r="E149" i="1"/>
  <c r="E150" i="1"/>
  <c r="E151" i="1"/>
  <c r="E152" i="1"/>
  <c r="E153" i="1"/>
  <c r="E190" i="1"/>
  <c r="E191" i="1"/>
  <c r="E192" i="1"/>
  <c r="E193" i="1"/>
  <c r="E194" i="1"/>
  <c r="E195" i="1"/>
  <c r="E196" i="1"/>
  <c r="E197" i="1"/>
  <c r="E198" i="1"/>
  <c r="E189" i="1"/>
  <c r="E179" i="1"/>
  <c r="E180" i="1"/>
  <c r="E181" i="1"/>
  <c r="E182" i="1"/>
  <c r="E183" i="1"/>
  <c r="E184" i="1"/>
  <c r="E185" i="1"/>
  <c r="E186" i="1"/>
  <c r="E187" i="1"/>
  <c r="E178" i="1"/>
  <c r="E123" i="1"/>
  <c r="E124" i="1"/>
  <c r="E46" i="1"/>
  <c r="E47" i="1"/>
  <c r="E48" i="1"/>
  <c r="E49" i="1"/>
  <c r="E50" i="1"/>
  <c r="E51" i="1"/>
  <c r="E52" i="1"/>
  <c r="E53" i="1"/>
  <c r="E45" i="1"/>
  <c r="E92" i="1"/>
  <c r="E93" i="1"/>
  <c r="E94" i="1"/>
  <c r="E95" i="1"/>
  <c r="E96" i="1"/>
  <c r="E97" i="1"/>
  <c r="E98" i="1"/>
  <c r="E91" i="1"/>
  <c r="E81" i="1"/>
  <c r="E82" i="1"/>
  <c r="E83" i="1"/>
  <c r="E84" i="1"/>
  <c r="E85" i="1"/>
  <c r="E86" i="1"/>
  <c r="E87" i="1"/>
  <c r="E88" i="1"/>
  <c r="E80" i="1"/>
  <c r="E70" i="1"/>
  <c r="E71" i="1"/>
  <c r="E72" i="1"/>
  <c r="E73" i="1"/>
  <c r="E74" i="1"/>
  <c r="E75" i="1"/>
  <c r="E76" i="1"/>
  <c r="E77" i="1"/>
  <c r="E69" i="1"/>
  <c r="E57" i="1"/>
  <c r="E58" i="1"/>
  <c r="E59" i="1"/>
  <c r="E60" i="1"/>
  <c r="E61" i="1"/>
  <c r="E62" i="1"/>
  <c r="E63" i="1"/>
  <c r="E64" i="1"/>
  <c r="E56" i="1"/>
  <c r="E35" i="1"/>
  <c r="E36" i="1"/>
  <c r="E37" i="1"/>
  <c r="E38" i="1"/>
  <c r="E39" i="1"/>
  <c r="E40" i="1"/>
  <c r="E41" i="1"/>
  <c r="E42" i="1"/>
  <c r="E34" i="1"/>
  <c r="E159" i="1" l="1"/>
  <c r="E143" i="1"/>
  <c r="E154" i="1" l="1"/>
  <c r="E155" i="1" s="1"/>
  <c r="E169" i="1"/>
  <c r="E170" i="1" s="1"/>
  <c r="G136" i="1"/>
  <c r="H136" i="1"/>
  <c r="G137" i="1"/>
  <c r="H137" i="1"/>
  <c r="G138" i="1"/>
  <c r="H138" i="1"/>
  <c r="G139" i="1"/>
  <c r="H139" i="1"/>
  <c r="E139" i="1" l="1"/>
  <c r="E138" i="1"/>
  <c r="E136" i="1"/>
  <c r="E137" i="1"/>
  <c r="F106" i="1"/>
  <c r="G106" i="1"/>
  <c r="F107" i="1"/>
  <c r="G107" i="1"/>
  <c r="G110" i="1"/>
  <c r="E110" i="1" s="1"/>
  <c r="G111" i="1"/>
  <c r="E111" i="1" s="1"/>
  <c r="G114" i="1"/>
  <c r="E114" i="1" s="1"/>
  <c r="G115" i="1"/>
  <c r="E115" i="1" s="1"/>
  <c r="G117" i="1"/>
  <c r="E117" i="1" s="1"/>
  <c r="G118" i="1"/>
  <c r="E118" i="1" s="1"/>
  <c r="G121" i="1"/>
  <c r="E121" i="1" s="1"/>
  <c r="G122" i="1"/>
  <c r="E122" i="1" s="1"/>
  <c r="G125" i="1"/>
  <c r="E125" i="1" s="1"/>
  <c r="G126" i="1"/>
  <c r="G127" i="1"/>
  <c r="G128" i="1"/>
  <c r="E128" i="1" s="1"/>
  <c r="G131" i="1"/>
  <c r="E131" i="1" s="1"/>
  <c r="G135" i="1"/>
  <c r="H135" i="1"/>
  <c r="E106" i="1" l="1"/>
  <c r="E107" i="1"/>
  <c r="E135" i="1"/>
  <c r="E99" i="1"/>
  <c r="D230" i="1" s="1"/>
  <c r="E199" i="1"/>
  <c r="D232" i="1" l="1"/>
  <c r="E171" i="1"/>
  <c r="D231" i="1" l="1"/>
  <c r="D233" i="1" s="1"/>
</calcChain>
</file>

<file path=xl/sharedStrings.xml><?xml version="1.0" encoding="utf-8"?>
<sst xmlns="http://schemas.openxmlformats.org/spreadsheetml/2006/main" count="203" uniqueCount="122">
  <si>
    <t>NÚM REGISTRE: _________________</t>
  </si>
  <si>
    <t xml:space="preserve">FULL D'AUTOBAREMACIÓ PER FORMAR PART DE LA BORSA DE TREBALL </t>
  </si>
  <si>
    <t>PER A LA PRESTACIÓ DE SERVEIS (SUBSTITUCIONS/COBRIR PLACES VACANTS)</t>
  </si>
  <si>
    <r>
      <t xml:space="preserve">A LES </t>
    </r>
    <r>
      <rPr>
        <b/>
        <sz val="18"/>
        <color theme="9" tint="-0.249977111117893"/>
        <rFont val="Calibri"/>
        <family val="2"/>
        <scheme val="minor"/>
      </rPr>
      <t>ESCOLES BRESSOL MUNICIPALS DE VIC</t>
    </r>
  </si>
  <si>
    <t>▬ Qualsevol modificació en el disseny i en la relació de fórmules d'aquest formulari suposarà l'anul·lació de la sol·licitud.</t>
  </si>
  <si>
    <t>Cognoms:</t>
  </si>
  <si>
    <t xml:space="preserve">                                                Data de naixement:</t>
  </si>
  <si>
    <t>Nom:</t>
  </si>
  <si>
    <t xml:space="preserve">                                                              Nacionalitat:</t>
  </si>
  <si>
    <t>Adreça:</t>
  </si>
  <si>
    <t xml:space="preserve">                                                                              DNI:</t>
  </si>
  <si>
    <t>Telèfon:</t>
  </si>
  <si>
    <t xml:space="preserve">                                                   Correu electrònic:</t>
  </si>
  <si>
    <r>
      <t xml:space="preserve">1. EXPERIÈNCIA DOCENT: </t>
    </r>
    <r>
      <rPr>
        <b/>
        <i/>
        <sz val="11"/>
        <color indexed="23"/>
        <rFont val="Calibri"/>
        <family val="2"/>
        <scheme val="minor"/>
      </rPr>
      <t>(2 punts màxim)</t>
    </r>
  </si>
  <si>
    <t xml:space="preserve">1.1. Per cada curs complet durant el qual s’hagin impartit ensenyaments reglats </t>
  </si>
  <si>
    <t>Es considera curs complet a partir de 8 mesos consecutius, en jornada complerta,  1/3 o 2/3 de jornada.  Es pot consiterar consecutiu si entre contracte i contracte correspon al període de vacances.</t>
  </si>
  <si>
    <r>
      <t xml:space="preserve">a) Serveis prestats a les escoles Bressol Municipals de Vic </t>
    </r>
    <r>
      <rPr>
        <b/>
        <i/>
        <sz val="11"/>
        <color indexed="23"/>
        <rFont val="Calibri"/>
        <family val="2"/>
        <scheme val="minor"/>
      </rPr>
      <t>(0,3 punts per curs)</t>
    </r>
  </si>
  <si>
    <t>N. DOCUMENT</t>
  </si>
  <si>
    <t>CENTRE EDUCATIU</t>
  </si>
  <si>
    <t xml:space="preserve">FUNCIONS  </t>
  </si>
  <si>
    <t>CURS COMPLET</t>
  </si>
  <si>
    <t>PUNTUACIÓ</t>
  </si>
  <si>
    <r>
      <t xml:space="preserve">b) Serveis prestats a altres escoles  bressol / llars d'infants </t>
    </r>
    <r>
      <rPr>
        <b/>
        <i/>
        <sz val="11"/>
        <color indexed="23"/>
        <rFont val="Calibri"/>
        <family val="2"/>
        <scheme val="minor"/>
      </rPr>
      <t>(0,15 punts per curs)</t>
    </r>
  </si>
  <si>
    <t>FUNCIONS</t>
  </si>
  <si>
    <r>
      <t xml:space="preserve">c) Altres nivells educatius </t>
    </r>
    <r>
      <rPr>
        <b/>
        <i/>
        <sz val="11"/>
        <color indexed="23"/>
        <rFont val="Calibri"/>
        <family val="2"/>
        <scheme val="minor"/>
      </rPr>
      <t>(0,08 punt per curs)</t>
    </r>
  </si>
  <si>
    <t xml:space="preserve">1.2. Per cada mes complet durant el qual s’hagin impartit ensenyaments reglats </t>
  </si>
  <si>
    <t>Es considerarà mes complet a partir de 26 dies naturals</t>
  </si>
  <si>
    <r>
      <t xml:space="preserve">a) Serveis prestats a les Escoles bressol Municipals de Vic  </t>
    </r>
    <r>
      <rPr>
        <b/>
        <i/>
        <sz val="11"/>
        <color indexed="23"/>
        <rFont val="Calibri"/>
        <family val="2"/>
        <scheme val="minor"/>
      </rPr>
      <t>(0,04 punts per mes)</t>
    </r>
  </si>
  <si>
    <t>MES COMPLET</t>
  </si>
  <si>
    <r>
      <t xml:space="preserve">b) Serveis prestats a altres escoles bressol / llars  d'infants </t>
    </r>
    <r>
      <rPr>
        <b/>
        <i/>
        <sz val="11"/>
        <color indexed="23"/>
        <rFont val="Calibri"/>
        <family val="2"/>
        <scheme val="minor"/>
      </rPr>
      <t>(0,015 punts per mes)</t>
    </r>
  </si>
  <si>
    <r>
      <t xml:space="preserve">c) Altres nivells educatius </t>
    </r>
    <r>
      <rPr>
        <b/>
        <i/>
        <sz val="11"/>
        <color indexed="23"/>
        <rFont val="Calibri"/>
        <family val="2"/>
        <scheme val="minor"/>
      </rPr>
      <t>(0,008 punts per mes)</t>
    </r>
  </si>
  <si>
    <t>SUMA TOTAL D'EXPERIÈNCIA DOCENT</t>
  </si>
  <si>
    <r>
      <t xml:space="preserve">2. FORMACIÓ ACADÈMICA: </t>
    </r>
    <r>
      <rPr>
        <b/>
        <i/>
        <sz val="11"/>
        <color indexed="23"/>
        <rFont val="Calibri"/>
        <family val="2"/>
        <scheme val="minor"/>
      </rPr>
      <t>(1 punts màxim)</t>
    </r>
  </si>
  <si>
    <t>2.1. Expedient acadèmic (en el títol al·legat com a requisit de la titulació exigida)</t>
  </si>
  <si>
    <t>Nota mitjana de 6 a 7,50: 0,06 punts   Nota mitjana de 7,51 fins a 10: 0,1 punt</t>
  </si>
  <si>
    <t>EXPEDIENT ACADÈMIC</t>
  </si>
  <si>
    <t>PUNTUACIÓ OBTINGUDA</t>
  </si>
  <si>
    <r>
      <t xml:space="preserve">2.2. Títol de doctor/a (en la titul·lació al·legada com a requisit de la titulació exigida) </t>
    </r>
    <r>
      <rPr>
        <b/>
        <i/>
        <sz val="11"/>
        <color indexed="23"/>
        <rFont val="Calibri"/>
        <family val="2"/>
        <scheme val="minor"/>
      </rPr>
      <t>(0,08 punts per títol)</t>
    </r>
  </si>
  <si>
    <t>TÍTOL DE DOCTOR/A</t>
  </si>
  <si>
    <t>POSSESSIÓ DEL TÍTOL</t>
  </si>
  <si>
    <t>SI</t>
  </si>
  <si>
    <t>NO</t>
  </si>
  <si>
    <r>
      <t xml:space="preserve">2.3. Titulació universitària (diferent de l'al·legada com a requisit de la titulació exigida) </t>
    </r>
    <r>
      <rPr>
        <b/>
        <i/>
        <sz val="11"/>
        <color indexed="23"/>
        <rFont val="Calibri"/>
        <family val="2"/>
        <scheme val="minor"/>
      </rPr>
      <t>(</t>
    </r>
    <r>
      <rPr>
        <b/>
        <i/>
        <sz val="11"/>
        <color theme="0" tint="-0.499984740745262"/>
        <rFont val="Calibri"/>
        <family val="2"/>
        <scheme val="minor"/>
      </rPr>
      <t>0,04</t>
    </r>
    <r>
      <rPr>
        <b/>
        <i/>
        <sz val="11"/>
        <color theme="0" tint="-0.249977111117893"/>
        <rFont val="Calibri"/>
        <family val="2"/>
        <scheme val="minor"/>
      </rPr>
      <t xml:space="preserve"> </t>
    </r>
    <r>
      <rPr>
        <b/>
        <i/>
        <sz val="11"/>
        <color indexed="23"/>
        <rFont val="Calibri"/>
        <family val="2"/>
        <scheme val="minor"/>
      </rPr>
      <t>punts per cada títulació)</t>
    </r>
  </si>
  <si>
    <t>TITULACIÓ UNIVERSITÀRIA PRIMER CICLE</t>
  </si>
  <si>
    <t>TITULACIÓ  UNIVERSITÀRIA SEGON CICLE (0,8)</t>
  </si>
  <si>
    <r>
      <t xml:space="preserve">2.4. Diploma de postgrau o màster finalitzat relacionat en Educació. Pedagogia i/o Psicologia </t>
    </r>
    <r>
      <rPr>
        <b/>
        <i/>
        <sz val="11"/>
        <color indexed="23"/>
        <rFont val="Calibri"/>
        <family val="2"/>
        <scheme val="minor"/>
      </rPr>
      <t xml:space="preserve">(0,08 punts per cada diploma) </t>
    </r>
  </si>
  <si>
    <t xml:space="preserve">DIPLOMA DE POSTGRAU O MÀSTER </t>
  </si>
  <si>
    <t>POSSESSIÓ DE LA CERTIFICACIÓ</t>
  </si>
  <si>
    <r>
      <t xml:space="preserve">2.5. Títol de monitor/a </t>
    </r>
    <r>
      <rPr>
        <b/>
        <sz val="11"/>
        <color theme="0" tint="-0.499984740745262"/>
        <rFont val="Calibri"/>
        <family val="2"/>
        <scheme val="minor"/>
      </rPr>
      <t>(0,04 punts pel diploma)</t>
    </r>
  </si>
  <si>
    <t>DIPLOMA DE MONITOR/A</t>
  </si>
  <si>
    <r>
      <t xml:space="preserve">2.6. Nivell D de Català </t>
    </r>
    <r>
      <rPr>
        <b/>
        <i/>
        <sz val="11"/>
        <color indexed="23"/>
        <rFont val="Calibri"/>
        <family val="2"/>
        <scheme val="minor"/>
      </rPr>
      <t xml:space="preserve"> (0,4 punts)</t>
    </r>
  </si>
  <si>
    <t>TITULACIÓ ESCOLA OFICIAL D'IDIOMES</t>
  </si>
  <si>
    <t xml:space="preserve">2.7. Titulacions de les escoles oficials d'idiomes </t>
  </si>
  <si>
    <t>0,02 punts per cada titulació de cicle elemental   i 0,04 punts per cada titulació de cicle superior</t>
  </si>
  <si>
    <t>ELEMENTAL</t>
  </si>
  <si>
    <t>SUPERIOR</t>
  </si>
  <si>
    <t xml:space="preserve">2.8. Activitats de formació permanent relacionats en:  educació emocional, educació conscient, espais/documentació i vida quotidiana, pedagogia sistèmica </t>
  </si>
  <si>
    <t>0,04 punts per cada 15 hores acreditades  (0,4 punts màxim)</t>
  </si>
  <si>
    <t>0-14</t>
  </si>
  <si>
    <t>CURSOS</t>
  </si>
  <si>
    <t>NÚMERO D'HORES ACREDITADES</t>
  </si>
  <si>
    <t>15-29</t>
  </si>
  <si>
    <t>30-44</t>
  </si>
  <si>
    <t>45-59</t>
  </si>
  <si>
    <t>60-74</t>
  </si>
  <si>
    <t>75-89</t>
  </si>
  <si>
    <t>90-104</t>
  </si>
  <si>
    <t>105-119</t>
  </si>
  <si>
    <t>120-134</t>
  </si>
  <si>
    <t>135-149</t>
  </si>
  <si>
    <t>150-164</t>
  </si>
  <si>
    <t>SUBTOTAL FORMACIÓ PERMANENT</t>
  </si>
  <si>
    <t>SUBTOTAL FORMACIÓ PERMANENT VÀL·LIDA</t>
  </si>
  <si>
    <r>
      <t xml:space="preserve">2.9. Activitats de formació permanent (relacionats amb l'especialitat d'una durada mínima de 15 hores) </t>
    </r>
    <r>
      <rPr>
        <b/>
        <i/>
        <sz val="11"/>
        <color indexed="23"/>
        <rFont val="Calibri"/>
        <family val="2"/>
        <scheme val="minor"/>
      </rPr>
      <t>(0,2 punts màxim)</t>
    </r>
  </si>
  <si>
    <t>0,02 punts per cada 15 hores acreditades</t>
  </si>
  <si>
    <t>SUMA TOTAL DE FORMACIÓ</t>
  </si>
  <si>
    <r>
      <t xml:space="preserve">3. EXPERIÈNCIA LABORAL(no docent directament relacionada amb l'atenció dels infants de 0 a 3 anys) </t>
    </r>
    <r>
      <rPr>
        <b/>
        <i/>
        <sz val="11"/>
        <color indexed="23"/>
        <rFont val="Calibri"/>
        <family val="2"/>
        <scheme val="minor"/>
      </rPr>
      <t>(0,5 punts màxim)</t>
    </r>
  </si>
  <si>
    <t xml:space="preserve">0,1 punt per any treballat i 0,008 punts per mes treballat. </t>
  </si>
  <si>
    <t>ANYS TREBALLATS</t>
  </si>
  <si>
    <t>MESOS TREBALLATS</t>
  </si>
  <si>
    <t>SUMA TOTAL EXPERIÈNCIA LABORAL</t>
  </si>
  <si>
    <r>
      <t xml:space="preserve">4. ALTRES ASPECTES A VALORAR </t>
    </r>
    <r>
      <rPr>
        <b/>
        <sz val="11"/>
        <color theme="0" tint="-0.34998626667073579"/>
        <rFont val="Calibri"/>
        <family val="2"/>
        <scheme val="minor"/>
      </rPr>
      <t xml:space="preserve">(Aquest apartat serà puntuat per la comissió amb una valoració màxima de 0,5 punts addicionals) </t>
    </r>
  </si>
  <si>
    <t>4.1.1 Premis, comunicacions, publicacions, exposicions...</t>
  </si>
  <si>
    <t>PREMIS, COMUNICACIONS, PUBLICACIONS, EXPOSICIONS...</t>
  </si>
  <si>
    <t>CENTRE EXPEDIDOR</t>
  </si>
  <si>
    <t>4.2. Pràctiques realitzades a les Escoles Bressol Municipals de Vic o pràctiques realitzades a l'estranger com ara Pistoia, Reggio Emilia,...)</t>
  </si>
  <si>
    <t>EBMV A ON ES VAN REALITZAR LES PRÀCTIQUES</t>
  </si>
  <si>
    <t>CURS ESCOLAR</t>
  </si>
  <si>
    <t>MESOS</t>
  </si>
  <si>
    <t>TOTAL HORES</t>
  </si>
  <si>
    <t>4.3. Voluntariat realitzat a les Escoles Bressol Municipals de Vic</t>
  </si>
  <si>
    <t>EBMV A ON ES VAN REALITZAR EL VOLUNTARIAT</t>
  </si>
  <si>
    <t>4.4. ALTRES MÈRITS QUE VOL QUE ES TINGUIN EN COMPTE :</t>
  </si>
  <si>
    <t xml:space="preserve">5.VALORACIÓ PROFESSIONAL DEL TREBALL REALITZAT A LES ESCOLES BRESSOL MUNICIPALS DE VIC </t>
  </si>
  <si>
    <t xml:space="preserve">(Aquest apartat serà puntuat per la comissió amb una valoració màxima d'1 punt addicional) </t>
  </si>
  <si>
    <t>1. SUMA TOTAL D'EXPERIÈNCIA DOCENT VÀLIDA</t>
  </si>
  <si>
    <t>2. SUMA TOTAL DE FORMACIÓ VÀLIDA</t>
  </si>
  <si>
    <t>3. SUMA TOTAL D'EXPERIÈNCIA LABORAL VÀLIDA</t>
  </si>
  <si>
    <t>SUMA TOTAL DE LES PUNTUACIONS</t>
  </si>
  <si>
    <t>4. SUMA TOTAL ALTRES ASPECTES A VALORAR (pendent de la resolució de la comissió)</t>
  </si>
  <si>
    <t>5. VALORACIÓ PROFESSIONAL TREBALL REALITZAT EBMV</t>
  </si>
  <si>
    <t xml:space="preserve">TOTAL PUNTS CURRÍCULUM </t>
  </si>
  <si>
    <t xml:space="preserve">Data i signatura: </t>
  </si>
  <si>
    <t>Documentació justificativa dels requisits de la convocatòria</t>
  </si>
  <si>
    <t></t>
  </si>
  <si>
    <t>Original i fotocòpia  del document nacional d’identitat vigent. En el cas de no ser espanyol/a, caldrà presentar una fotocòpia del document acreditatiu de la seva nacionalitat o si hi manca, fotocòpia del passaport.</t>
  </si>
  <si>
    <t>Fotocòpia compulsada del títol exigit o fotocòpia del rebut que acrediti el pagament corresponent dels drets de l’expedició del títol. Si la titulació ha estat obtinguda a l’estranger, caldrà adjuntar la corresponent homologació.</t>
  </si>
  <si>
    <t>Original i fotocòpia  de tots els justificants dels títols/certificats.</t>
  </si>
  <si>
    <t>Certificat d'innexistència de delictes penals i sexuals  o una declaració jurada o promesa de no haver estat separat/a mitjançant expedient disciplinari del servei de cap administració pública, ni de trobar-se inhabilitat/a per a l’exercici de les funcions públiques i de no estar sotmesos a sanció disciplinària o condemna penal que impossibiliti l’accés a la funció pública al seu estat d’origen. Els/les aspirants que no posseeixin la nacionalitat espanyola hauran de presentar declaració jurada o promesa de no estar sotmesos a sanció disciplinària o condemna penal que impossibiliti l’accés a la funció pública al seu estat d’origen.</t>
  </si>
  <si>
    <t>A l’acreditació de l’experiència laboral s’ha d’adjuntar el certificat de vida laboral</t>
  </si>
  <si>
    <t>Fotocòpia compulsada del títol acreditatiu del nivell C de català o equivalent.</t>
  </si>
  <si>
    <t>INSTRUCCIONS BÀSIQUES</t>
  </si>
  <si>
    <t>▬ No es valoraran aquells documents que no hagin estat adjuntats en el moment de presentar la solicitud.</t>
  </si>
  <si>
    <t xml:space="preserve">per acreditar aquesta informació ha de portar el mateix número de referència (N.DOCUMENT) que poseu en el currículum. </t>
  </si>
  <si>
    <t>▬És molt important que la informació de l'experiència laboral (nom empresa, durada,...) es correspongui amb el nom i durada  </t>
  </si>
  <si>
    <t xml:space="preserve">▬ Cal enumerar correlativament 1, 2, 3, ...tot allò que poseu en el currículum a l'apartat (N.DOCUMENT). La documentació que adjunteu </t>
  </si>
  <si>
    <r>
      <t xml:space="preserve">▬ El currículum vitae s'haurà d'omplir obligatòriament en aquest formulari i adjuntar-lo a la solicitud online </t>
    </r>
    <r>
      <rPr>
        <b/>
        <sz val="11"/>
        <color rgb="FF0070C0"/>
        <rFont val="Calibri"/>
        <family val="2"/>
        <scheme val="minor"/>
      </rPr>
      <t>escolesbressol.vic.cat</t>
    </r>
  </si>
  <si>
    <t>Si al formulari posa 7  a l'apartat N.DOCUMENT, aleshores el document acreditatiu s'ha de posar n. 7 a la part superior.</t>
  </si>
  <si>
    <t xml:space="preserve">▬ El nom dels títols, cursos, formacions ...que poseu en el currículum han de ser els mateixos noms que figuren en la documentació </t>
  </si>
  <si>
    <t>per justificar-ho/acreditar-ho.  No s'admetrà a tràmit en el cas que no es correspongui.</t>
  </si>
  <si>
    <t>i Art (Escola Bressol Municipal de Vic Caputxins). No s'admetrà a tràmit si el nom de les empreses i durada dels contractes no es correspon.</t>
  </si>
  <si>
    <t xml:space="preserve">que figura en el certificat de vida laboral. Sempre es pot posar entre parèntesi el nom que és més conegut. Per exemple: Fundació Educació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</si>
</sst>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23"/>
      <name val="Calibri"/>
      <family val="2"/>
      <scheme val="minor"/>
    </font>
    <font>
      <b/>
      <i/>
      <sz val="11"/>
      <color indexed="23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16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i/>
      <sz val="11"/>
      <color indexed="23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theme="0" tint="-0.499984740745262"/>
      <name val="Calibri Light"/>
      <family val="2"/>
    </font>
    <font>
      <b/>
      <sz val="10"/>
      <color theme="0" tint="-0.499984740745262"/>
      <name val="Arial"/>
      <family val="2"/>
    </font>
    <font>
      <b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1" fillId="0" borderId="0" xfId="0" applyFont="1" applyAlignment="1" applyProtection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Border="1" applyProtection="1"/>
    <xf numFmtId="0" fontId="3" fillId="2" borderId="0" xfId="0" applyFont="1" applyFill="1" applyBorder="1" applyAlignment="1" applyProtection="1"/>
    <xf numFmtId="0" fontId="4" fillId="0" borderId="0" xfId="0" applyFont="1" applyBorder="1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0" borderId="0" xfId="0" applyFont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4" fillId="2" borderId="1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 vertical="center"/>
    </xf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4" fillId="3" borderId="9" xfId="0" applyFont="1" applyFill="1" applyBorder="1" applyAlignment="1" applyProtection="1">
      <alignment horizontal="left" vertical="center"/>
    </xf>
    <xf numFmtId="0" fontId="3" fillId="3" borderId="10" xfId="0" applyFont="1" applyFill="1" applyBorder="1" applyProtection="1"/>
    <xf numFmtId="0" fontId="3" fillId="3" borderId="11" xfId="0" applyFont="1" applyFill="1" applyBorder="1" applyProtection="1"/>
    <xf numFmtId="0" fontId="7" fillId="3" borderId="12" xfId="0" applyFont="1" applyFill="1" applyBorder="1" applyAlignment="1" applyProtection="1">
      <alignment horizontal="left" vertical="center"/>
    </xf>
    <xf numFmtId="0" fontId="3" fillId="3" borderId="13" xfId="0" applyFont="1" applyFill="1" applyBorder="1" applyProtection="1"/>
    <xf numFmtId="0" fontId="3" fillId="3" borderId="14" xfId="0" applyFont="1" applyFill="1" applyBorder="1" applyProtection="1"/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left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 applyProtection="1">
      <alignment horizontal="left" vertical="center"/>
    </xf>
    <xf numFmtId="0" fontId="3" fillId="3" borderId="0" xfId="0" applyFont="1" applyFill="1" applyBorder="1" applyProtection="1"/>
    <xf numFmtId="0" fontId="3" fillId="3" borderId="5" xfId="0" applyFont="1" applyFill="1" applyBorder="1" applyProtection="1"/>
    <xf numFmtId="0" fontId="4" fillId="3" borderId="4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left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/>
    <xf numFmtId="0" fontId="3" fillId="3" borderId="7" xfId="0" applyFont="1" applyFill="1" applyBorder="1" applyProtection="1"/>
    <xf numFmtId="0" fontId="8" fillId="3" borderId="7" xfId="0" applyFont="1" applyFill="1" applyBorder="1" applyAlignment="1" applyProtection="1">
      <alignment horizontal="right"/>
    </xf>
    <xf numFmtId="0" fontId="8" fillId="3" borderId="8" xfId="0" applyFont="1" applyFill="1" applyBorder="1" applyProtection="1"/>
    <xf numFmtId="0" fontId="3" fillId="2" borderId="17" xfId="0" applyFont="1" applyFill="1" applyBorder="1" applyProtection="1"/>
    <xf numFmtId="0" fontId="3" fillId="3" borderId="26" xfId="0" applyFont="1" applyFill="1" applyBorder="1" applyProtection="1"/>
    <xf numFmtId="0" fontId="4" fillId="3" borderId="15" xfId="0" applyFont="1" applyFill="1" applyBorder="1" applyAlignment="1" applyProtection="1">
      <alignment vertical="top"/>
    </xf>
    <xf numFmtId="0" fontId="4" fillId="3" borderId="20" xfId="0" applyFont="1" applyFill="1" applyBorder="1" applyAlignment="1" applyProtection="1">
      <alignment vertical="top" wrapText="1"/>
    </xf>
    <xf numFmtId="0" fontId="4" fillId="3" borderId="30" xfId="0" applyFont="1" applyFill="1" applyBorder="1" applyAlignment="1" applyProtection="1">
      <alignment vertical="top"/>
    </xf>
    <xf numFmtId="0" fontId="4" fillId="3" borderId="16" xfId="0" applyFont="1" applyFill="1" applyBorder="1" applyAlignment="1" applyProtection="1">
      <alignment vertical="top"/>
    </xf>
    <xf numFmtId="0" fontId="4" fillId="3" borderId="19" xfId="0" applyFont="1" applyFill="1" applyBorder="1" applyAlignment="1" applyProtection="1">
      <alignment vertical="top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30" xfId="0" applyFont="1" applyFill="1" applyBorder="1" applyAlignment="1" applyProtection="1">
      <alignment horizontal="left"/>
      <protection locked="0"/>
    </xf>
    <xf numFmtId="0" fontId="3" fillId="3" borderId="19" xfId="0" applyFont="1" applyFill="1" applyBorder="1" applyProtection="1"/>
    <xf numFmtId="0" fontId="4" fillId="3" borderId="12" xfId="0" applyFont="1" applyFill="1" applyBorder="1" applyAlignment="1" applyProtection="1">
      <alignment horizontal="left" vertical="center"/>
    </xf>
    <xf numFmtId="0" fontId="3" fillId="3" borderId="18" xfId="0" applyFont="1" applyFill="1" applyBorder="1" applyProtection="1"/>
    <xf numFmtId="0" fontId="4" fillId="3" borderId="15" xfId="0" applyFont="1" applyFill="1" applyBorder="1" applyProtection="1">
      <protection locked="0"/>
    </xf>
    <xf numFmtId="0" fontId="4" fillId="3" borderId="20" xfId="0" applyFont="1" applyFill="1" applyBorder="1" applyAlignment="1" applyProtection="1">
      <protection locked="0"/>
    </xf>
    <xf numFmtId="0" fontId="4" fillId="3" borderId="30" xfId="0" applyFont="1" applyFill="1" applyBorder="1" applyAlignment="1" applyProtection="1">
      <protection locked="0"/>
    </xf>
    <xf numFmtId="0" fontId="4" fillId="3" borderId="16" xfId="0" applyFont="1" applyFill="1" applyBorder="1" applyAlignment="1" applyProtection="1"/>
    <xf numFmtId="0" fontId="4" fillId="3" borderId="19" xfId="0" applyFont="1" applyFill="1" applyBorder="1" applyProtection="1"/>
    <xf numFmtId="0" fontId="4" fillId="3" borderId="15" xfId="0" applyFont="1" applyFill="1" applyBorder="1" applyAlignment="1" applyProtection="1">
      <alignment vertical="center"/>
    </xf>
    <xf numFmtId="0" fontId="4" fillId="3" borderId="20" xfId="0" applyFont="1" applyFill="1" applyBorder="1" applyAlignment="1" applyProtection="1">
      <alignment vertical="center" wrapText="1"/>
    </xf>
    <xf numFmtId="0" fontId="4" fillId="3" borderId="30" xfId="0" applyFont="1" applyFill="1" applyBorder="1" applyAlignment="1" applyProtection="1"/>
    <xf numFmtId="0" fontId="4" fillId="3" borderId="16" xfId="0" applyFont="1" applyFill="1" applyBorder="1" applyAlignment="1" applyProtection="1">
      <alignment vertical="center"/>
    </xf>
    <xf numFmtId="0" fontId="4" fillId="3" borderId="19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protection locked="0"/>
    </xf>
    <xf numFmtId="0" fontId="4" fillId="3" borderId="30" xfId="0" applyFont="1" applyFill="1" applyBorder="1" applyAlignment="1" applyProtection="1">
      <alignment vertical="center"/>
    </xf>
    <xf numFmtId="0" fontId="3" fillId="2" borderId="40" xfId="0" applyFont="1" applyFill="1" applyBorder="1" applyAlignment="1" applyProtection="1">
      <alignment horizontal="left"/>
      <protection locked="0"/>
    </xf>
    <xf numFmtId="0" fontId="3" fillId="2" borderId="41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Protection="1"/>
    <xf numFmtId="0" fontId="3" fillId="3" borderId="17" xfId="0" applyFont="1" applyFill="1" applyBorder="1" applyProtection="1"/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/>
      <protection locked="0"/>
    </xf>
    <xf numFmtId="0" fontId="13" fillId="2" borderId="39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Protection="1"/>
    <xf numFmtId="0" fontId="3" fillId="3" borderId="22" xfId="0" applyFont="1" applyFill="1" applyBorder="1" applyProtection="1"/>
    <xf numFmtId="0" fontId="4" fillId="3" borderId="22" xfId="0" applyFont="1" applyFill="1" applyBorder="1" applyAlignment="1" applyProtection="1">
      <alignment horizontal="right"/>
    </xf>
    <xf numFmtId="0" fontId="4" fillId="3" borderId="23" xfId="0" applyFont="1" applyFill="1" applyBorder="1" applyProtection="1"/>
    <xf numFmtId="0" fontId="15" fillId="3" borderId="21" xfId="0" applyFont="1" applyFill="1" applyBorder="1" applyProtection="1"/>
    <xf numFmtId="0" fontId="4" fillId="3" borderId="24" xfId="0" applyFont="1" applyFill="1" applyBorder="1" applyAlignment="1" applyProtection="1">
      <alignment horizontal="center" vertical="center" textRotation="90"/>
    </xf>
    <xf numFmtId="0" fontId="4" fillId="0" borderId="25" xfId="0" applyFont="1" applyFill="1" applyBorder="1" applyAlignment="1" applyProtection="1">
      <alignment horizontal="center" vertical="center" textRotation="90"/>
    </xf>
    <xf numFmtId="0" fontId="1" fillId="0" borderId="0" xfId="0" applyFont="1" applyFill="1" applyProtection="1"/>
    <xf numFmtId="0" fontId="1" fillId="0" borderId="0" xfId="0" applyFont="1" applyFill="1"/>
    <xf numFmtId="0" fontId="3" fillId="0" borderId="40" xfId="0" applyFont="1" applyFill="1" applyBorder="1" applyProtection="1"/>
    <xf numFmtId="0" fontId="3" fillId="0" borderId="42" xfId="0" applyFont="1" applyFill="1" applyBorder="1" applyProtection="1"/>
    <xf numFmtId="0" fontId="15" fillId="0" borderId="42" xfId="0" applyFont="1" applyFill="1" applyBorder="1" applyAlignment="1" applyProtection="1">
      <alignment vertical="center"/>
    </xf>
    <xf numFmtId="0" fontId="14" fillId="0" borderId="42" xfId="0" applyFont="1" applyFill="1" applyBorder="1" applyAlignment="1" applyProtection="1">
      <alignment horizontal="right" vertical="center"/>
    </xf>
    <xf numFmtId="0" fontId="14" fillId="0" borderId="41" xfId="0" applyFont="1" applyFill="1" applyBorder="1" applyAlignment="1" applyProtection="1">
      <alignment horizontal="right" vertical="center"/>
    </xf>
    <xf numFmtId="17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2" borderId="45" xfId="0" applyFont="1" applyFill="1" applyBorder="1" applyAlignment="1" applyProtection="1">
      <alignment horizontal="left"/>
      <protection locked="0"/>
    </xf>
    <xf numFmtId="0" fontId="3" fillId="2" borderId="46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Protection="1"/>
    <xf numFmtId="0" fontId="3" fillId="0" borderId="0" xfId="0" applyFont="1" applyFill="1" applyBorder="1" applyProtection="1"/>
    <xf numFmtId="0" fontId="4" fillId="4" borderId="9" xfId="0" applyFont="1" applyFill="1" applyBorder="1" applyAlignment="1" applyProtection="1">
      <alignment vertical="center"/>
    </xf>
    <xf numFmtId="0" fontId="4" fillId="4" borderId="10" xfId="0" applyFont="1" applyFill="1" applyBorder="1" applyAlignment="1" applyProtection="1">
      <alignment vertical="center" wrapText="1"/>
    </xf>
    <xf numFmtId="0" fontId="3" fillId="4" borderId="10" xfId="0" applyFont="1" applyFill="1" applyBorder="1" applyAlignment="1">
      <alignment vertical="center"/>
    </xf>
    <xf numFmtId="0" fontId="4" fillId="4" borderId="10" xfId="0" applyFont="1" applyFill="1" applyBorder="1" applyAlignment="1" applyProtection="1">
      <alignment vertical="center"/>
    </xf>
    <xf numFmtId="0" fontId="4" fillId="4" borderId="26" xfId="0" applyFont="1" applyFill="1" applyBorder="1" applyAlignment="1" applyProtection="1">
      <alignment vertical="center"/>
    </xf>
    <xf numFmtId="0" fontId="4" fillId="4" borderId="28" xfId="0" applyFont="1" applyFill="1" applyBorder="1" applyAlignment="1" applyProtection="1">
      <alignment vertical="center" wrapText="1"/>
    </xf>
    <xf numFmtId="0" fontId="3" fillId="4" borderId="28" xfId="0" applyFont="1" applyFill="1" applyBorder="1" applyAlignment="1">
      <alignment vertical="center"/>
    </xf>
    <xf numFmtId="0" fontId="4" fillId="4" borderId="28" xfId="0" applyFont="1" applyFill="1" applyBorder="1" applyAlignment="1" applyProtection="1">
      <alignment vertical="center"/>
    </xf>
    <xf numFmtId="0" fontId="4" fillId="4" borderId="29" xfId="0" applyFont="1" applyFill="1" applyBorder="1" applyAlignment="1" applyProtection="1">
      <alignment vertical="center"/>
    </xf>
    <xf numFmtId="0" fontId="11" fillId="4" borderId="27" xfId="0" applyFont="1" applyFill="1" applyBorder="1" applyAlignment="1" applyProtection="1">
      <alignment vertical="center"/>
    </xf>
    <xf numFmtId="0" fontId="3" fillId="0" borderId="47" xfId="0" applyFont="1" applyBorder="1" applyAlignment="1" applyProtection="1">
      <protection locked="0"/>
    </xf>
    <xf numFmtId="0" fontId="3" fillId="2" borderId="47" xfId="0" applyFont="1" applyFill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4" fillId="4" borderId="47" xfId="0" applyFont="1" applyFill="1" applyBorder="1" applyAlignment="1">
      <alignment vertical="center"/>
    </xf>
    <xf numFmtId="0" fontId="4" fillId="4" borderId="47" xfId="0" applyFont="1" applyFill="1" applyBorder="1" applyAlignment="1" applyProtection="1">
      <alignment vertical="center"/>
    </xf>
    <xf numFmtId="0" fontId="4" fillId="4" borderId="48" xfId="0" applyFont="1" applyFill="1" applyBorder="1" applyAlignment="1" applyProtection="1">
      <alignment vertical="center"/>
    </xf>
    <xf numFmtId="0" fontId="3" fillId="2" borderId="53" xfId="0" applyFont="1" applyFill="1" applyBorder="1" applyAlignment="1" applyProtection="1">
      <alignment horizontal="center" wrapText="1"/>
      <protection locked="0"/>
    </xf>
    <xf numFmtId="0" fontId="3" fillId="2" borderId="51" xfId="0" applyFont="1" applyFill="1" applyBorder="1" applyAlignment="1" applyProtection="1">
      <alignment horizontal="left" wrapText="1"/>
      <protection locked="0"/>
    </xf>
    <xf numFmtId="0" fontId="3" fillId="2" borderId="51" xfId="0" applyFont="1" applyFill="1" applyBorder="1" applyAlignment="1" applyProtection="1">
      <alignment horizontal="center" wrapText="1"/>
      <protection locked="0"/>
    </xf>
    <xf numFmtId="0" fontId="3" fillId="3" borderId="54" xfId="0" applyFont="1" applyFill="1" applyBorder="1" applyAlignment="1" applyProtection="1">
      <alignment wrapText="1"/>
    </xf>
    <xf numFmtId="0" fontId="4" fillId="3" borderId="55" xfId="0" applyFont="1" applyFill="1" applyBorder="1" applyProtection="1"/>
    <xf numFmtId="0" fontId="4" fillId="3" borderId="47" xfId="0" applyFont="1" applyFill="1" applyBorder="1" applyAlignment="1" applyProtection="1"/>
    <xf numFmtId="0" fontId="4" fillId="3" borderId="47" xfId="0" applyFont="1" applyFill="1" applyBorder="1" applyProtection="1"/>
    <xf numFmtId="0" fontId="4" fillId="3" borderId="56" xfId="0" applyFont="1" applyFill="1" applyBorder="1" applyProtection="1"/>
    <xf numFmtId="0" fontId="3" fillId="3" borderId="47" xfId="0" applyFont="1" applyFill="1" applyBorder="1" applyAlignment="1" applyProtection="1"/>
    <xf numFmtId="0" fontId="3" fillId="0" borderId="57" xfId="0" applyFont="1" applyFill="1" applyBorder="1" applyAlignment="1" applyProtection="1">
      <alignment wrapText="1"/>
    </xf>
    <xf numFmtId="0" fontId="4" fillId="3" borderId="40" xfId="0" applyFont="1" applyFill="1" applyBorder="1" applyAlignment="1" applyProtection="1"/>
    <xf numFmtId="0" fontId="3" fillId="2" borderId="53" xfId="0" applyFont="1" applyFill="1" applyBorder="1" applyAlignment="1" applyProtection="1">
      <alignment horizontal="center"/>
      <protection locked="0"/>
    </xf>
    <xf numFmtId="0" fontId="3" fillId="2" borderId="58" xfId="0" applyFont="1" applyFill="1" applyBorder="1" applyAlignment="1" applyProtection="1">
      <alignment horizontal="left"/>
      <protection locked="0"/>
    </xf>
    <xf numFmtId="0" fontId="3" fillId="2" borderId="59" xfId="0" applyFont="1" applyFill="1" applyBorder="1" applyAlignment="1" applyProtection="1">
      <alignment horizontal="left"/>
      <protection locked="0"/>
    </xf>
    <xf numFmtId="0" fontId="3" fillId="2" borderId="51" xfId="0" applyFont="1" applyFill="1" applyBorder="1" applyAlignment="1" applyProtection="1">
      <protection locked="0"/>
    </xf>
    <xf numFmtId="0" fontId="3" fillId="3" borderId="52" xfId="0" applyFont="1" applyFill="1" applyBorder="1" applyProtection="1"/>
    <xf numFmtId="0" fontId="4" fillId="3" borderId="55" xfId="0" applyFont="1" applyFill="1" applyBorder="1" applyAlignment="1" applyProtection="1">
      <alignment vertical="center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59" xfId="0" applyFont="1" applyFill="1" applyBorder="1" applyAlignment="1" applyProtection="1">
      <alignment vertical="center"/>
      <protection locked="0"/>
    </xf>
    <xf numFmtId="0" fontId="13" fillId="2" borderId="51" xfId="0" applyFont="1" applyFill="1" applyBorder="1" applyAlignment="1" applyProtection="1">
      <alignment horizontal="center" vertical="center"/>
      <protection locked="0"/>
    </xf>
    <xf numFmtId="0" fontId="3" fillId="3" borderId="52" xfId="0" applyFont="1" applyFill="1" applyBorder="1" applyAlignment="1" applyProtection="1">
      <alignment vertical="center" wrapText="1"/>
    </xf>
    <xf numFmtId="0" fontId="3" fillId="2" borderId="55" xfId="0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left"/>
      <protection locked="0"/>
    </xf>
    <xf numFmtId="0" fontId="3" fillId="2" borderId="51" xfId="0" applyFont="1" applyFill="1" applyBorder="1" applyAlignment="1" applyProtection="1">
      <alignment horizontal="left"/>
      <protection locked="0"/>
    </xf>
    <xf numFmtId="0" fontId="3" fillId="2" borderId="51" xfId="0" applyFont="1" applyFill="1" applyBorder="1" applyAlignment="1" applyProtection="1">
      <alignment horizontal="center"/>
      <protection locked="0"/>
    </xf>
    <xf numFmtId="0" fontId="3" fillId="3" borderId="54" xfId="0" applyFont="1" applyFill="1" applyBorder="1" applyProtection="1"/>
    <xf numFmtId="0" fontId="4" fillId="3" borderId="40" xfId="0" applyFont="1" applyFill="1" applyBorder="1" applyAlignment="1" applyProtection="1">
      <alignment vertical="center" wrapText="1"/>
    </xf>
    <xf numFmtId="0" fontId="4" fillId="3" borderId="41" xfId="0" applyFont="1" applyFill="1" applyBorder="1" applyAlignment="1" applyProtection="1">
      <alignment vertical="center"/>
    </xf>
    <xf numFmtId="0" fontId="4" fillId="4" borderId="40" xfId="0" applyFont="1" applyFill="1" applyBorder="1" applyAlignment="1" applyProtection="1">
      <alignment vertical="center" wrapText="1"/>
    </xf>
    <xf numFmtId="0" fontId="3" fillId="4" borderId="41" xfId="0" applyFont="1" applyFill="1" applyBorder="1" applyAlignment="1">
      <alignment vertical="center"/>
    </xf>
    <xf numFmtId="0" fontId="4" fillId="4" borderId="55" xfId="0" applyFont="1" applyFill="1" applyBorder="1" applyAlignment="1" applyProtection="1">
      <alignment vertical="center"/>
    </xf>
    <xf numFmtId="0" fontId="1" fillId="4" borderId="47" xfId="0" applyFont="1" applyFill="1" applyBorder="1"/>
    <xf numFmtId="0" fontId="3" fillId="3" borderId="4" xfId="0" applyFont="1" applyFill="1" applyBorder="1" applyProtection="1"/>
    <xf numFmtId="0" fontId="8" fillId="3" borderId="0" xfId="0" applyFont="1" applyFill="1" applyBorder="1" applyAlignment="1" applyProtection="1">
      <alignment horizontal="right"/>
    </xf>
    <xf numFmtId="0" fontId="8" fillId="3" borderId="5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0" fontId="3" fillId="3" borderId="1" xfId="0" applyFont="1" applyFill="1" applyBorder="1" applyProtection="1"/>
    <xf numFmtId="0" fontId="14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" fillId="0" borderId="0" xfId="0" applyFont="1" applyFill="1" applyBorder="1"/>
    <xf numFmtId="0" fontId="21" fillId="3" borderId="21" xfId="0" applyFont="1" applyFill="1" applyBorder="1" applyProtection="1"/>
    <xf numFmtId="0" fontId="8" fillId="0" borderId="2" xfId="0" applyFont="1" applyFill="1" applyBorder="1" applyAlignment="1" applyProtection="1">
      <alignment horizontal="right"/>
    </xf>
    <xf numFmtId="0" fontId="8" fillId="0" borderId="2" xfId="0" applyFont="1" applyFill="1" applyBorder="1" applyProtection="1"/>
    <xf numFmtId="0" fontId="3" fillId="3" borderId="62" xfId="0" applyFont="1" applyFill="1" applyBorder="1" applyProtection="1"/>
    <xf numFmtId="0" fontId="3" fillId="0" borderId="22" xfId="0" applyFont="1" applyFill="1" applyBorder="1" applyProtection="1"/>
    <xf numFmtId="0" fontId="8" fillId="0" borderId="22" xfId="0" applyFont="1" applyFill="1" applyBorder="1" applyAlignment="1" applyProtection="1">
      <alignment horizontal="right"/>
    </xf>
    <xf numFmtId="0" fontId="8" fillId="0" borderId="23" xfId="0" applyFont="1" applyFill="1" applyBorder="1" applyProtection="1"/>
    <xf numFmtId="0" fontId="4" fillId="0" borderId="21" xfId="0" applyFont="1" applyFill="1" applyBorder="1" applyProtection="1"/>
    <xf numFmtId="0" fontId="4" fillId="4" borderId="2" xfId="0" applyFont="1" applyFill="1" applyBorder="1" applyProtection="1"/>
    <xf numFmtId="0" fontId="3" fillId="4" borderId="2" xfId="0" applyFont="1" applyFill="1" applyBorder="1" applyProtection="1"/>
    <xf numFmtId="0" fontId="15" fillId="4" borderId="2" xfId="0" applyFont="1" applyFill="1" applyBorder="1" applyAlignment="1" applyProtection="1">
      <alignment vertical="center"/>
    </xf>
    <xf numFmtId="0" fontId="14" fillId="4" borderId="2" xfId="0" applyFont="1" applyFill="1" applyBorder="1" applyAlignment="1" applyProtection="1">
      <alignment horizontal="right" vertical="center"/>
    </xf>
    <xf numFmtId="0" fontId="14" fillId="4" borderId="17" xfId="0" applyFont="1" applyFill="1" applyBorder="1" applyAlignment="1" applyProtection="1">
      <alignment horizontal="right" vertical="center"/>
    </xf>
    <xf numFmtId="0" fontId="3" fillId="4" borderId="21" xfId="0" applyFont="1" applyFill="1" applyBorder="1" applyProtection="1"/>
    <xf numFmtId="0" fontId="4" fillId="2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/>
      <protection locked="0"/>
    </xf>
    <xf numFmtId="0" fontId="4" fillId="5" borderId="24" xfId="0" applyFont="1" applyFill="1" applyBorder="1" applyAlignment="1" applyProtection="1">
      <alignment horizontal="center" vertical="center" textRotation="90"/>
    </xf>
    <xf numFmtId="0" fontId="4" fillId="6" borderId="24" xfId="0" applyFont="1" applyFill="1" applyBorder="1" applyAlignment="1" applyProtection="1">
      <alignment horizontal="center" vertical="center" textRotation="90"/>
    </xf>
    <xf numFmtId="0" fontId="1" fillId="5" borderId="0" xfId="0" applyFont="1" applyFill="1" applyProtection="1"/>
    <xf numFmtId="0" fontId="1" fillId="5" borderId="0" xfId="0" applyFont="1" applyFill="1"/>
    <xf numFmtId="0" fontId="14" fillId="0" borderId="22" xfId="0" applyFont="1" applyFill="1" applyBorder="1" applyAlignment="1" applyProtection="1">
      <alignment horizontal="right" vertical="center"/>
    </xf>
    <xf numFmtId="0" fontId="14" fillId="0" borderId="23" xfId="0" applyFont="1" applyFill="1" applyBorder="1" applyAlignment="1" applyProtection="1">
      <alignment horizontal="right" vertical="center"/>
    </xf>
    <xf numFmtId="0" fontId="4" fillId="0" borderId="22" xfId="0" applyFont="1" applyFill="1" applyBorder="1" applyProtection="1"/>
    <xf numFmtId="0" fontId="14" fillId="0" borderId="22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horizontal="left" vertical="center"/>
    </xf>
    <xf numFmtId="0" fontId="3" fillId="0" borderId="23" xfId="0" applyFont="1" applyFill="1" applyBorder="1" applyProtection="1"/>
    <xf numFmtId="0" fontId="4" fillId="3" borderId="2" xfId="0" applyFont="1" applyFill="1" applyBorder="1" applyAlignment="1" applyProtection="1">
      <alignment horizontal="right"/>
    </xf>
    <xf numFmtId="0" fontId="4" fillId="3" borderId="17" xfId="0" applyFont="1" applyFill="1" applyBorder="1" applyProtection="1"/>
    <xf numFmtId="0" fontId="8" fillId="3" borderId="22" xfId="0" applyFont="1" applyFill="1" applyBorder="1" applyAlignment="1" applyProtection="1">
      <alignment horizontal="right"/>
    </xf>
    <xf numFmtId="0" fontId="8" fillId="3" borderId="23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Border="1"/>
    <xf numFmtId="0" fontId="3" fillId="0" borderId="0" xfId="0" applyFont="1" applyBorder="1"/>
    <xf numFmtId="0" fontId="3" fillId="0" borderId="4" xfId="0" applyFont="1" applyFill="1" applyBorder="1" applyProtection="1"/>
    <xf numFmtId="0" fontId="1" fillId="0" borderId="0" xfId="0" applyFont="1" applyFill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1" fillId="0" borderId="10" xfId="0" applyFont="1" applyFill="1" applyBorder="1"/>
    <xf numFmtId="0" fontId="3" fillId="0" borderId="10" xfId="0" applyFont="1" applyFill="1" applyBorder="1" applyAlignment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  <protection locked="0"/>
    </xf>
    <xf numFmtId="0" fontId="4" fillId="0" borderId="43" xfId="0" applyFont="1" applyFill="1" applyBorder="1" applyAlignment="1" applyProtection="1">
      <alignment vertical="center" wrapText="1"/>
      <protection locked="0"/>
    </xf>
    <xf numFmtId="0" fontId="3" fillId="0" borderId="44" xfId="0" applyFont="1" applyFill="1" applyBorder="1" applyAlignment="1" applyProtection="1">
      <alignment vertical="center"/>
      <protection locked="0"/>
    </xf>
    <xf numFmtId="0" fontId="4" fillId="0" borderId="43" xfId="0" applyFont="1" applyFill="1" applyBorder="1" applyAlignment="1" applyProtection="1">
      <alignment vertical="center"/>
      <protection locked="0"/>
    </xf>
    <xf numFmtId="0" fontId="4" fillId="0" borderId="61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20" xfId="0" applyFont="1" applyFill="1" applyBorder="1" applyAlignment="1" applyProtection="1">
      <alignment vertical="center" wrapText="1"/>
      <protection locked="0"/>
    </xf>
    <xf numFmtId="0" fontId="3" fillId="0" borderId="30" xfId="0" applyFont="1" applyFill="1" applyBorder="1" applyAlignment="1" applyProtection="1">
      <alignment vertical="center"/>
      <protection locked="0"/>
    </xf>
    <xf numFmtId="0" fontId="4" fillId="0" borderId="20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1" fillId="0" borderId="50" xfId="0" applyFont="1" applyFill="1" applyBorder="1" applyProtection="1">
      <protection locked="0"/>
    </xf>
    <xf numFmtId="0" fontId="3" fillId="0" borderId="50" xfId="0" applyFont="1" applyFill="1" applyBorder="1" applyAlignment="1" applyProtection="1">
      <alignment vertical="center"/>
      <protection locked="0"/>
    </xf>
    <xf numFmtId="0" fontId="4" fillId="0" borderId="50" xfId="0" applyFont="1" applyFill="1" applyBorder="1" applyAlignment="1" applyProtection="1">
      <alignment vertical="center"/>
      <protection locked="0"/>
    </xf>
    <xf numFmtId="0" fontId="4" fillId="0" borderId="49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0" fontId="3" fillId="0" borderId="58" xfId="0" applyFont="1" applyFill="1" applyBorder="1" applyProtection="1">
      <protection locked="0"/>
    </xf>
    <xf numFmtId="0" fontId="3" fillId="0" borderId="28" xfId="0" applyFont="1" applyFill="1" applyBorder="1" applyProtection="1">
      <protection locked="0"/>
    </xf>
    <xf numFmtId="0" fontId="15" fillId="0" borderId="28" xfId="0" applyFont="1" applyFill="1" applyBorder="1" applyAlignment="1" applyProtection="1">
      <alignment vertical="center"/>
      <protection locked="0"/>
    </xf>
    <xf numFmtId="0" fontId="14" fillId="0" borderId="28" xfId="0" applyFont="1" applyFill="1" applyBorder="1" applyAlignment="1" applyProtection="1">
      <alignment horizontal="right" vertical="center"/>
      <protection locked="0"/>
    </xf>
    <xf numFmtId="0" fontId="14" fillId="0" borderId="59" xfId="0" applyFont="1" applyFill="1" applyBorder="1" applyAlignment="1" applyProtection="1">
      <alignment horizontal="right" vertical="center"/>
      <protection locked="0"/>
    </xf>
    <xf numFmtId="0" fontId="3" fillId="0" borderId="20" xfId="0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0" fontId="15" fillId="0" borderId="13" xfId="0" applyFont="1" applyFill="1" applyBorder="1" applyAlignment="1" applyProtection="1">
      <alignment vertical="center"/>
      <protection locked="0"/>
    </xf>
    <xf numFmtId="0" fontId="14" fillId="0" borderId="13" xfId="0" applyFont="1" applyFill="1" applyBorder="1" applyAlignment="1" applyProtection="1">
      <alignment horizontal="right" vertical="center"/>
      <protection locked="0"/>
    </xf>
    <xf numFmtId="0" fontId="14" fillId="0" borderId="30" xfId="0" applyFont="1" applyFill="1" applyBorder="1" applyAlignment="1" applyProtection="1">
      <alignment horizontal="right" vertical="center"/>
      <protection locked="0"/>
    </xf>
    <xf numFmtId="0" fontId="3" fillId="0" borderId="45" xfId="0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15" fillId="0" borderId="10" xfId="0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 applyProtection="1">
      <alignment horizontal="right" vertical="center"/>
      <protection locked="0"/>
    </xf>
    <xf numFmtId="0" fontId="14" fillId="0" borderId="46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wrapText="1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21" fillId="3" borderId="21" xfId="0" applyFont="1" applyFill="1" applyBorder="1" applyAlignment="1" applyProtection="1">
      <alignment horizontal="right" vertical="center"/>
    </xf>
    <xf numFmtId="0" fontId="21" fillId="3" borderId="23" xfId="0" applyFont="1" applyFill="1" applyBorder="1" applyAlignment="1" applyProtection="1">
      <alignment horizontal="right" vertical="center"/>
    </xf>
    <xf numFmtId="0" fontId="4" fillId="3" borderId="47" xfId="0" applyFont="1" applyFill="1" applyBorder="1" applyAlignment="1" applyProtection="1">
      <alignment vertical="center"/>
    </xf>
    <xf numFmtId="0" fontId="4" fillId="3" borderId="48" xfId="0" applyFont="1" applyFill="1" applyBorder="1" applyAlignment="1" applyProtection="1">
      <alignment vertical="center"/>
    </xf>
    <xf numFmtId="0" fontId="0" fillId="0" borderId="0" xfId="0" applyAlignment="1"/>
    <xf numFmtId="0" fontId="11" fillId="0" borderId="0" xfId="0" applyFont="1"/>
    <xf numFmtId="0" fontId="24" fillId="0" borderId="0" xfId="0" applyFont="1"/>
    <xf numFmtId="0" fontId="25" fillId="0" borderId="0" xfId="0" applyFont="1" applyAlignment="1"/>
    <xf numFmtId="0" fontId="4" fillId="0" borderId="31" xfId="0" applyFont="1" applyBorder="1" applyAlignment="1" applyProtection="1">
      <alignment horizontal="left"/>
    </xf>
    <xf numFmtId="0" fontId="3" fillId="0" borderId="31" xfId="0" applyFont="1" applyBorder="1" applyAlignment="1">
      <alignment horizontal="left"/>
    </xf>
    <xf numFmtId="0" fontId="4" fillId="3" borderId="47" xfId="0" applyFont="1" applyFill="1" applyBorder="1" applyAlignment="1" applyProtection="1">
      <alignment vertical="center"/>
    </xf>
    <xf numFmtId="0" fontId="4" fillId="3" borderId="48" xfId="0" applyFont="1" applyFill="1" applyBorder="1" applyAlignment="1" applyProtection="1">
      <alignment vertical="center"/>
    </xf>
    <xf numFmtId="0" fontId="6" fillId="3" borderId="27" xfId="0" applyFont="1" applyFill="1" applyBorder="1" applyAlignment="1" applyProtection="1">
      <alignment horizontal="left" vertical="center"/>
    </xf>
    <xf numFmtId="0" fontId="3" fillId="0" borderId="28" xfId="0" applyFont="1" applyBorder="1" applyAlignment="1"/>
    <xf numFmtId="0" fontId="3" fillId="0" borderId="29" xfId="0" applyFont="1" applyBorder="1" applyAlignment="1"/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" fillId="4" borderId="21" xfId="0" applyFont="1" applyFill="1" applyBorder="1" applyAlignment="1">
      <alignment horizontal="right"/>
    </xf>
    <xf numFmtId="0" fontId="1" fillId="4" borderId="23" xfId="0" applyFont="1" applyFill="1" applyBorder="1" applyAlignment="1">
      <alignment horizontal="right"/>
    </xf>
    <xf numFmtId="0" fontId="18" fillId="6" borderId="22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/>
    </xf>
    <xf numFmtId="0" fontId="23" fillId="7" borderId="43" xfId="0" applyFont="1" applyFill="1" applyBorder="1" applyAlignment="1" applyProtection="1">
      <alignment horizontal="left"/>
    </xf>
    <xf numFmtId="0" fontId="3" fillId="7" borderId="63" xfId="0" applyFont="1" applyFill="1" applyBorder="1" applyAlignment="1" applyProtection="1">
      <alignment horizontal="left"/>
    </xf>
    <xf numFmtId="0" fontId="3" fillId="7" borderId="44" xfId="0" applyFont="1" applyFill="1" applyBorder="1" applyAlignment="1" applyProtection="1">
      <alignment horizontal="left"/>
    </xf>
    <xf numFmtId="0" fontId="4" fillId="4" borderId="12" xfId="0" applyFont="1" applyFill="1" applyBorder="1" applyAlignment="1" applyProtection="1">
      <alignment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6" fillId="3" borderId="27" xfId="0" applyFont="1" applyFill="1" applyBorder="1" applyAlignment="1" applyProtection="1">
      <alignment horizontal="left" vertical="center" wrapText="1"/>
    </xf>
    <xf numFmtId="0" fontId="3" fillId="0" borderId="28" xfId="0" applyFont="1" applyBorder="1" applyAlignment="1">
      <alignment horizontal="left" wrapText="1"/>
    </xf>
    <xf numFmtId="0" fontId="3" fillId="0" borderId="37" xfId="0" applyFont="1" applyBorder="1" applyAlignment="1">
      <alignment horizontal="left" wrapText="1"/>
    </xf>
    <xf numFmtId="0" fontId="6" fillId="3" borderId="27" xfId="0" applyFont="1" applyFill="1" applyBorder="1" applyAlignment="1" applyProtection="1">
      <alignment vertical="center"/>
    </xf>
    <xf numFmtId="0" fontId="3" fillId="0" borderId="37" xfId="0" applyFont="1" applyBorder="1" applyAlignment="1"/>
    <xf numFmtId="0" fontId="4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8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18" fillId="3" borderId="22" xfId="0" applyFont="1" applyFill="1" applyBorder="1" applyAlignment="1" applyProtection="1">
      <alignment horizontal="center"/>
    </xf>
    <xf numFmtId="0" fontId="19" fillId="3" borderId="23" xfId="0" applyFont="1" applyFill="1" applyBorder="1" applyAlignment="1" applyProtection="1">
      <alignment horizontal="center"/>
    </xf>
    <xf numFmtId="0" fontId="14" fillId="3" borderId="22" xfId="0" applyFont="1" applyFill="1" applyBorder="1" applyAlignment="1" applyProtection="1">
      <alignment horizontal="center"/>
    </xf>
    <xf numFmtId="0" fontId="14" fillId="3" borderId="23" xfId="0" applyFont="1" applyFill="1" applyBorder="1" applyAlignment="1" applyProtection="1">
      <alignment horizontal="center"/>
    </xf>
    <xf numFmtId="0" fontId="14" fillId="3" borderId="22" xfId="0" applyFont="1" applyFill="1" applyBorder="1" applyAlignment="1" applyProtection="1">
      <alignment horizontal="center" wrapText="1"/>
    </xf>
    <xf numFmtId="0" fontId="14" fillId="3" borderId="23" xfId="0" applyFont="1" applyFill="1" applyBorder="1" applyAlignment="1" applyProtection="1">
      <alignment horizontal="center" wrapText="1"/>
    </xf>
    <xf numFmtId="0" fontId="21" fillId="3" borderId="22" xfId="0" applyFont="1" applyFill="1" applyBorder="1" applyAlignment="1" applyProtection="1">
      <alignment horizontal="center" vertical="center"/>
    </xf>
    <xf numFmtId="0" fontId="21" fillId="3" borderId="23" xfId="0" applyFont="1" applyFill="1" applyBorder="1" applyAlignment="1" applyProtection="1">
      <alignment horizontal="center" vertical="center"/>
    </xf>
    <xf numFmtId="0" fontId="18" fillId="4" borderId="22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/>
    </xf>
    <xf numFmtId="0" fontId="21" fillId="4" borderId="22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20" fillId="3" borderId="21" xfId="0" applyFont="1" applyFill="1" applyBorder="1" applyAlignment="1" applyProtection="1">
      <alignment horizontal="right"/>
    </xf>
    <xf numFmtId="0" fontId="20" fillId="3" borderId="23" xfId="0" applyFont="1" applyFill="1" applyBorder="1" applyAlignment="1" applyProtection="1">
      <alignment horizontal="right"/>
    </xf>
    <xf numFmtId="0" fontId="21" fillId="3" borderId="21" xfId="0" applyFont="1" applyFill="1" applyBorder="1" applyAlignment="1" applyProtection="1">
      <alignment horizontal="right" vertical="center"/>
    </xf>
    <xf numFmtId="0" fontId="21" fillId="3" borderId="23" xfId="0" applyFont="1" applyFill="1" applyBorder="1" applyAlignment="1" applyProtection="1">
      <alignment horizontal="right" vertical="center"/>
    </xf>
    <xf numFmtId="0" fontId="15" fillId="3" borderId="21" xfId="0" applyFont="1" applyFill="1" applyBorder="1" applyAlignment="1" applyProtection="1">
      <alignment horizontal="right" vertical="center"/>
    </xf>
    <xf numFmtId="0" fontId="15" fillId="3" borderId="23" xfId="0" applyFont="1" applyFill="1" applyBorder="1" applyAlignment="1" applyProtection="1">
      <alignment horizontal="right" vertical="center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6" fillId="2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11" fillId="0" borderId="0" xfId="0" applyFont="1" applyFill="1" applyBorder="1" applyAlignment="1" applyProtection="1">
      <alignment wrapText="1"/>
    </xf>
    <xf numFmtId="0" fontId="25" fillId="0" borderId="0" xfId="0" applyFont="1" applyAlignment="1">
      <alignment wrapText="1"/>
    </xf>
    <xf numFmtId="0" fontId="11" fillId="0" borderId="0" xfId="0" applyFont="1" applyFill="1" applyBorder="1" applyAlignment="1" applyProtection="1"/>
    <xf numFmtId="0" fontId="25" fillId="0" borderId="0" xfId="0" applyFont="1" applyAlignment="1"/>
    <xf numFmtId="0" fontId="4" fillId="0" borderId="0" xfId="0" applyFont="1" applyBorder="1" applyAlignment="1" applyProtection="1">
      <alignment horizontal="left" wrapText="1"/>
    </xf>
    <xf numFmtId="0" fontId="21" fillId="0" borderId="33" xfId="0" applyFont="1" applyFill="1" applyBorder="1" applyAlignment="1" applyProtection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4" fillId="6" borderId="0" xfId="0" applyFont="1" applyFill="1" applyBorder="1" applyAlignment="1" applyProtection="1">
      <alignment horizontal="justify" vertical="center" wrapText="1"/>
    </xf>
    <xf numFmtId="0" fontId="4" fillId="6" borderId="32" xfId="0" applyFont="1" applyFill="1" applyBorder="1" applyAlignment="1" applyProtection="1">
      <alignment horizontal="justify" vertical="center" wrapText="1"/>
    </xf>
    <xf numFmtId="0" fontId="4" fillId="5" borderId="0" xfId="0" applyFont="1" applyFill="1" applyBorder="1" applyAlignment="1" applyProtection="1">
      <alignment horizontal="justify" vertical="center" wrapText="1"/>
    </xf>
    <xf numFmtId="0" fontId="4" fillId="5" borderId="32" xfId="0" applyFont="1" applyFill="1" applyBorder="1" applyAlignment="1" applyProtection="1">
      <alignment horizontal="justify" vertical="center" wrapText="1"/>
    </xf>
    <xf numFmtId="0" fontId="4" fillId="0" borderId="31" xfId="0" applyFont="1" applyFill="1" applyBorder="1" applyAlignment="1" applyProtection="1">
      <alignment horizontal="justify" vertical="center" wrapText="1"/>
    </xf>
    <xf numFmtId="0" fontId="4" fillId="0" borderId="36" xfId="0" applyFont="1" applyFill="1" applyBorder="1" applyAlignment="1" applyProtection="1">
      <alignment horizontal="justify" vertical="center" wrapText="1"/>
    </xf>
    <xf numFmtId="0" fontId="4" fillId="3" borderId="0" xfId="0" applyFont="1" applyFill="1" applyBorder="1" applyAlignment="1" applyProtection="1">
      <alignment horizontal="justify" vertical="center" wrapText="1"/>
    </xf>
    <xf numFmtId="0" fontId="4" fillId="3" borderId="32" xfId="0" applyFont="1" applyFill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horizontal="justify" vertical="center" wrapText="1"/>
    </xf>
    <xf numFmtId="0" fontId="4" fillId="0" borderId="32" xfId="0" applyFont="1" applyBorder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762000</xdr:colOff>
      <xdr:row>1</xdr:row>
      <xdr:rowOff>150285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81050" cy="912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340000" mc:Ignorable="a14" a14:legacySpreadsheetColorIndex="52">
            <a:alpha val="8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340000" mc:Ignorable="a14" a14:legacySpreadsheetColorIndex="52">
            <a:alpha val="8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421"/>
  <sheetViews>
    <sheetView showGridLines="0" showRowColHeaders="0" tabSelected="1" topLeftCell="A7" zoomScaleNormal="100" workbookViewId="0">
      <selection activeCell="B21" sqref="B21"/>
    </sheetView>
  </sheetViews>
  <sheetFormatPr baseColWidth="10" defaultColWidth="11.44140625" defaultRowHeight="14.4" zeroHeight="1" x14ac:dyDescent="0.3"/>
  <cols>
    <col min="1" max="1" width="14" style="12" customWidth="1"/>
    <col min="2" max="2" width="40.5546875" style="12" customWidth="1"/>
    <col min="3" max="3" width="38.5546875" style="12" customWidth="1"/>
    <col min="4" max="4" width="31.6640625" style="12" customWidth="1"/>
    <col min="5" max="5" width="15.44140625" style="12" customWidth="1"/>
    <col min="6" max="6" width="12" style="2" hidden="1" customWidth="1"/>
    <col min="7" max="7" width="10" style="2" hidden="1" customWidth="1"/>
    <col min="8" max="14" width="0" style="2" hidden="1" customWidth="1"/>
    <col min="15" max="16384" width="11.44140625" style="2"/>
  </cols>
  <sheetData>
    <row r="1" spans="1:15" ht="60" customHeight="1" x14ac:dyDescent="0.3">
      <c r="A1" s="7"/>
      <c r="B1" s="8"/>
      <c r="C1" s="8"/>
      <c r="D1" s="9" t="s">
        <v>0</v>
      </c>
      <c r="E1" s="10"/>
      <c r="F1" s="1"/>
      <c r="G1" s="1"/>
      <c r="H1" s="1"/>
      <c r="I1" s="1"/>
      <c r="J1" s="1"/>
    </row>
    <row r="2" spans="1:15" ht="60" customHeight="1" x14ac:dyDescent="0.3">
      <c r="A2" s="7"/>
      <c r="B2" s="8"/>
      <c r="C2" s="8"/>
      <c r="D2" s="9"/>
      <c r="E2" s="10"/>
      <c r="F2" s="1"/>
      <c r="G2" s="1"/>
      <c r="H2" s="1"/>
      <c r="I2" s="1"/>
      <c r="J2" s="1"/>
    </row>
    <row r="3" spans="1:15" ht="23.4" x14ac:dyDescent="0.45">
      <c r="A3" s="304" t="s">
        <v>1</v>
      </c>
      <c r="B3" s="304"/>
      <c r="C3" s="304"/>
      <c r="D3" s="304"/>
      <c r="E3" s="304"/>
      <c r="F3" s="1"/>
      <c r="G3" s="1"/>
      <c r="H3" s="1"/>
      <c r="I3" s="1"/>
      <c r="J3" s="1"/>
    </row>
    <row r="4" spans="1:15" ht="23.4" x14ac:dyDescent="0.45">
      <c r="A4" s="304" t="s">
        <v>2</v>
      </c>
      <c r="B4" s="304"/>
      <c r="C4" s="304"/>
      <c r="D4" s="304"/>
      <c r="E4" s="304"/>
      <c r="F4" s="1"/>
      <c r="G4" s="1"/>
      <c r="H4" s="1"/>
      <c r="I4" s="1"/>
    </row>
    <row r="5" spans="1:15" ht="23.4" x14ac:dyDescent="0.45">
      <c r="A5" s="304" t="s">
        <v>3</v>
      </c>
      <c r="B5" s="304"/>
      <c r="C5" s="304"/>
      <c r="D5" s="304"/>
      <c r="E5" s="304"/>
      <c r="F5" s="1"/>
      <c r="G5" s="1"/>
      <c r="H5" s="1"/>
      <c r="I5" s="1"/>
      <c r="J5" s="1"/>
    </row>
    <row r="6" spans="1:15" x14ac:dyDescent="0.3">
      <c r="A6" s="11"/>
      <c r="B6" s="11"/>
      <c r="C6" s="11"/>
      <c r="D6" s="11"/>
      <c r="E6" s="11"/>
      <c r="F6" s="1"/>
      <c r="G6" s="1"/>
      <c r="H6" s="1"/>
      <c r="I6" s="1"/>
      <c r="J6" s="1"/>
    </row>
    <row r="7" spans="1:15" ht="13.8" customHeight="1" x14ac:dyDescent="0.3">
      <c r="A7" s="305" t="s">
        <v>111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</row>
    <row r="8" spans="1:15" x14ac:dyDescent="0.3">
      <c r="A8" s="305"/>
      <c r="B8" s="307"/>
      <c r="C8" s="307"/>
      <c r="D8" s="307"/>
      <c r="E8" s="307"/>
      <c r="F8" s="1"/>
      <c r="G8" s="1"/>
      <c r="H8" s="1"/>
      <c r="I8" s="1"/>
      <c r="J8" s="1"/>
    </row>
    <row r="9" spans="1:15" x14ac:dyDescent="0.3">
      <c r="A9" s="13" t="s">
        <v>116</v>
      </c>
      <c r="B9" s="14"/>
      <c r="C9" s="14"/>
      <c r="D9" s="14"/>
      <c r="E9" s="14"/>
      <c r="F9" s="1"/>
      <c r="G9" s="1"/>
      <c r="H9" s="1"/>
      <c r="I9" s="1"/>
      <c r="J9" s="1"/>
    </row>
    <row r="10" spans="1:15" x14ac:dyDescent="0.3">
      <c r="A10" s="14" t="s">
        <v>4</v>
      </c>
      <c r="B10" s="14"/>
      <c r="C10" s="14"/>
      <c r="D10" s="14"/>
      <c r="E10" s="14"/>
      <c r="F10" s="1"/>
      <c r="G10" s="1"/>
      <c r="H10" s="1"/>
      <c r="I10" s="1"/>
      <c r="J10" s="1"/>
    </row>
    <row r="11" spans="1:15" x14ac:dyDescent="0.3">
      <c r="A11" s="14" t="s">
        <v>112</v>
      </c>
      <c r="B11" s="14"/>
      <c r="C11" s="14"/>
      <c r="D11" s="14"/>
      <c r="E11" s="14"/>
      <c r="F11" s="1"/>
      <c r="G11" s="1"/>
      <c r="H11" s="1"/>
      <c r="I11" s="1"/>
      <c r="J11" s="1"/>
    </row>
    <row r="12" spans="1:15" x14ac:dyDescent="0.3">
      <c r="A12" s="14" t="s">
        <v>115</v>
      </c>
      <c r="B12" s="14"/>
      <c r="C12" s="14"/>
      <c r="D12" s="14"/>
      <c r="E12" s="14"/>
      <c r="F12" s="1"/>
      <c r="G12" s="1"/>
      <c r="H12" s="1"/>
      <c r="I12" s="1"/>
      <c r="J12" s="1"/>
    </row>
    <row r="13" spans="1:15" x14ac:dyDescent="0.3">
      <c r="A13" s="248" t="s">
        <v>113</v>
      </c>
    </row>
    <row r="14" spans="1:15" x14ac:dyDescent="0.3">
      <c r="A14" s="248" t="s">
        <v>117</v>
      </c>
      <c r="F14" s="1"/>
      <c r="G14" s="1"/>
      <c r="H14" s="1"/>
      <c r="I14" s="1"/>
      <c r="J14" s="1"/>
    </row>
    <row r="15" spans="1:15" ht="13.8" customHeight="1" x14ac:dyDescent="0.3">
      <c r="A15" s="305" t="s">
        <v>118</v>
      </c>
      <c r="B15" s="306"/>
      <c r="C15" s="306"/>
      <c r="D15" s="306"/>
      <c r="E15" s="306"/>
      <c r="F15" s="1"/>
      <c r="G15" s="1"/>
      <c r="H15" s="1"/>
      <c r="I15" s="1"/>
      <c r="J15" s="1"/>
    </row>
    <row r="16" spans="1:15" x14ac:dyDescent="0.3">
      <c r="A16" s="248" t="s">
        <v>119</v>
      </c>
    </row>
    <row r="17" spans="1:10" ht="13.8" customHeight="1" x14ac:dyDescent="0.3">
      <c r="A17" s="249" t="s">
        <v>114</v>
      </c>
      <c r="B17" s="250"/>
      <c r="C17" s="250"/>
      <c r="D17" s="250"/>
      <c r="E17" s="247"/>
    </row>
    <row r="18" spans="1:10" ht="13.8" customHeight="1" x14ac:dyDescent="0.3">
      <c r="A18" s="308" t="s">
        <v>121</v>
      </c>
      <c r="B18" s="309"/>
      <c r="C18" s="309"/>
      <c r="D18" s="309"/>
      <c r="E18" s="247"/>
    </row>
    <row r="19" spans="1:10" ht="13.8" customHeight="1" x14ac:dyDescent="0.3">
      <c r="A19" s="310" t="s">
        <v>120</v>
      </c>
      <c r="B19" s="311"/>
      <c r="C19" s="311"/>
      <c r="D19" s="311"/>
      <c r="E19" s="247"/>
    </row>
    <row r="20" spans="1:10" ht="15" thickBot="1" x14ac:dyDescent="0.35"/>
    <row r="21" spans="1:10" x14ac:dyDescent="0.3">
      <c r="A21" s="15" t="s">
        <v>5</v>
      </c>
      <c r="B21" s="16"/>
      <c r="C21" s="17" t="s">
        <v>6</v>
      </c>
      <c r="D21" s="302"/>
      <c r="E21" s="303"/>
      <c r="F21" s="1"/>
      <c r="G21" s="1"/>
      <c r="H21" s="1"/>
      <c r="I21" s="1"/>
      <c r="J21" s="1"/>
    </row>
    <row r="22" spans="1:10" x14ac:dyDescent="0.3">
      <c r="A22" s="18" t="s">
        <v>7</v>
      </c>
      <c r="B22" s="239"/>
      <c r="C22" s="19" t="s">
        <v>8</v>
      </c>
      <c r="D22" s="300"/>
      <c r="E22" s="301"/>
      <c r="F22" s="1"/>
      <c r="G22" s="1"/>
      <c r="H22" s="1"/>
      <c r="I22" s="1"/>
      <c r="J22" s="1"/>
    </row>
    <row r="23" spans="1:10" x14ac:dyDescent="0.3">
      <c r="A23" s="18" t="s">
        <v>9</v>
      </c>
      <c r="B23" s="239"/>
      <c r="C23" s="19" t="s">
        <v>10</v>
      </c>
      <c r="D23" s="300"/>
      <c r="E23" s="301"/>
      <c r="F23" s="1"/>
      <c r="G23" s="1"/>
      <c r="H23" s="1"/>
      <c r="I23" s="1"/>
      <c r="J23" s="1"/>
    </row>
    <row r="24" spans="1:10" ht="15" thickBot="1" x14ac:dyDescent="0.35">
      <c r="A24" s="20" t="s">
        <v>11</v>
      </c>
      <c r="B24" s="238"/>
      <c r="C24" s="21" t="s">
        <v>12</v>
      </c>
      <c r="D24" s="298"/>
      <c r="E24" s="299"/>
      <c r="F24" s="1"/>
      <c r="G24" s="1"/>
      <c r="H24" s="1"/>
      <c r="I24" s="1"/>
      <c r="J24" s="1"/>
    </row>
    <row r="25" spans="1:10" x14ac:dyDescent="0.3">
      <c r="A25" s="22"/>
      <c r="B25" s="16"/>
      <c r="C25" s="17"/>
      <c r="D25" s="16"/>
      <c r="E25" s="23"/>
      <c r="F25" s="1"/>
      <c r="G25" s="1"/>
      <c r="H25" s="1"/>
      <c r="I25" s="1"/>
      <c r="J25" s="1"/>
    </row>
    <row r="26" spans="1:10" x14ac:dyDescent="0.3">
      <c r="A26" s="177"/>
      <c r="B26" s="239"/>
      <c r="C26" s="19"/>
      <c r="D26" s="239"/>
      <c r="E26" s="178"/>
      <c r="F26" s="1"/>
      <c r="G26" s="1"/>
      <c r="H26" s="1"/>
      <c r="I26" s="1"/>
      <c r="J26" s="1"/>
    </row>
    <row r="27" spans="1:10" x14ac:dyDescent="0.3">
      <c r="A27" s="177"/>
      <c r="B27" s="239"/>
      <c r="C27" s="19"/>
      <c r="D27" s="239"/>
      <c r="E27" s="178"/>
      <c r="F27" s="1"/>
      <c r="G27" s="1"/>
      <c r="H27" s="1"/>
      <c r="I27" s="1"/>
      <c r="J27" s="1"/>
    </row>
    <row r="28" spans="1:10" ht="15" thickBot="1" x14ac:dyDescent="0.35">
      <c r="A28" s="24"/>
      <c r="B28" s="238"/>
      <c r="C28" s="21"/>
      <c r="D28" s="238"/>
      <c r="E28" s="25"/>
      <c r="F28" s="1"/>
      <c r="G28" s="1"/>
      <c r="H28" s="1"/>
      <c r="I28" s="1"/>
      <c r="J28" s="1"/>
    </row>
    <row r="29" spans="1:10" x14ac:dyDescent="0.3">
      <c r="A29" s="26" t="s">
        <v>13</v>
      </c>
      <c r="B29" s="27"/>
      <c r="C29" s="27"/>
      <c r="D29" s="27"/>
      <c r="E29" s="28"/>
      <c r="F29" s="1"/>
      <c r="G29" s="1"/>
      <c r="H29" s="1"/>
      <c r="I29" s="1"/>
      <c r="J29" s="1"/>
    </row>
    <row r="30" spans="1:10" x14ac:dyDescent="0.3">
      <c r="A30" s="29" t="s">
        <v>14</v>
      </c>
      <c r="B30" s="30"/>
      <c r="C30" s="30"/>
      <c r="D30" s="30"/>
      <c r="E30" s="31"/>
      <c r="F30" s="1"/>
      <c r="G30" s="1"/>
      <c r="H30" s="1"/>
      <c r="I30" s="1"/>
      <c r="J30" s="1"/>
    </row>
    <row r="31" spans="1:10" ht="26.25" customHeight="1" x14ac:dyDescent="0.3">
      <c r="A31" s="270" t="s">
        <v>15</v>
      </c>
      <c r="B31" s="271"/>
      <c r="C31" s="271"/>
      <c r="D31" s="271"/>
      <c r="E31" s="272"/>
      <c r="F31" s="1"/>
      <c r="G31" s="1"/>
      <c r="H31" s="1"/>
      <c r="I31" s="1"/>
      <c r="J31" s="1"/>
    </row>
    <row r="32" spans="1:10" x14ac:dyDescent="0.3">
      <c r="A32" s="32" t="s">
        <v>16</v>
      </c>
      <c r="B32" s="33"/>
      <c r="C32" s="33"/>
      <c r="D32" s="33"/>
      <c r="E32" s="34"/>
      <c r="F32" s="1"/>
      <c r="G32" s="1"/>
      <c r="H32" s="1"/>
      <c r="I32" s="1"/>
      <c r="J32" s="1"/>
    </row>
    <row r="33" spans="1:10" ht="15" thickBot="1" x14ac:dyDescent="0.35">
      <c r="A33" s="126" t="s">
        <v>17</v>
      </c>
      <c r="B33" s="127" t="s">
        <v>18</v>
      </c>
      <c r="C33" s="127" t="s">
        <v>19</v>
      </c>
      <c r="D33" s="128" t="s">
        <v>20</v>
      </c>
      <c r="E33" s="129" t="s">
        <v>21</v>
      </c>
      <c r="F33" s="1"/>
      <c r="G33" s="1"/>
      <c r="H33" s="1"/>
      <c r="I33" s="1"/>
      <c r="J33" s="1"/>
    </row>
    <row r="34" spans="1:10" s="4" customFormat="1" x14ac:dyDescent="0.3">
      <c r="A34" s="122"/>
      <c r="B34" s="123"/>
      <c r="C34" s="123"/>
      <c r="D34" s="124"/>
      <c r="E34" s="125">
        <f>D34*0.3</f>
        <v>0</v>
      </c>
      <c r="F34" s="3"/>
      <c r="G34" s="3"/>
      <c r="H34" s="3"/>
      <c r="I34" s="3"/>
      <c r="J34" s="3"/>
    </row>
    <row r="35" spans="1:10" s="4" customFormat="1" x14ac:dyDescent="0.3">
      <c r="A35" s="35"/>
      <c r="B35" s="36"/>
      <c r="C35" s="36"/>
      <c r="D35" s="37"/>
      <c r="E35" s="125">
        <f t="shared" ref="E35:E42" si="0">D35*0.3</f>
        <v>0</v>
      </c>
      <c r="F35" s="3"/>
      <c r="G35" s="3"/>
      <c r="H35" s="3"/>
      <c r="I35" s="3"/>
      <c r="J35" s="3"/>
    </row>
    <row r="36" spans="1:10" s="4" customFormat="1" x14ac:dyDescent="0.3">
      <c r="A36" s="35"/>
      <c r="B36" s="36"/>
      <c r="C36" s="36"/>
      <c r="D36" s="37"/>
      <c r="E36" s="125">
        <f t="shared" si="0"/>
        <v>0</v>
      </c>
      <c r="F36" s="3"/>
      <c r="G36" s="3"/>
      <c r="H36" s="3"/>
      <c r="I36" s="3"/>
      <c r="J36" s="3"/>
    </row>
    <row r="37" spans="1:10" s="4" customFormat="1" x14ac:dyDescent="0.3">
      <c r="A37" s="35"/>
      <c r="B37" s="36"/>
      <c r="C37" s="36"/>
      <c r="D37" s="37"/>
      <c r="E37" s="125">
        <f t="shared" si="0"/>
        <v>0</v>
      </c>
      <c r="F37" s="3"/>
      <c r="G37" s="3"/>
      <c r="H37" s="3"/>
      <c r="I37" s="3"/>
      <c r="J37" s="3"/>
    </row>
    <row r="38" spans="1:10" s="4" customFormat="1" x14ac:dyDescent="0.3">
      <c r="A38" s="35"/>
      <c r="B38" s="36"/>
      <c r="C38" s="36"/>
      <c r="D38" s="37"/>
      <c r="E38" s="125">
        <f t="shared" si="0"/>
        <v>0</v>
      </c>
      <c r="F38" s="3"/>
      <c r="G38" s="3"/>
      <c r="H38" s="3"/>
      <c r="I38" s="3"/>
      <c r="J38" s="3"/>
    </row>
    <row r="39" spans="1:10" s="4" customFormat="1" x14ac:dyDescent="0.3">
      <c r="A39" s="35"/>
      <c r="B39" s="36"/>
      <c r="C39" s="36"/>
      <c r="D39" s="37"/>
      <c r="E39" s="125">
        <f t="shared" si="0"/>
        <v>0</v>
      </c>
      <c r="F39" s="3"/>
      <c r="G39" s="3"/>
      <c r="H39" s="3"/>
      <c r="I39" s="3"/>
      <c r="J39" s="3"/>
    </row>
    <row r="40" spans="1:10" s="4" customFormat="1" x14ac:dyDescent="0.3">
      <c r="A40" s="35"/>
      <c r="B40" s="36"/>
      <c r="C40" s="36"/>
      <c r="D40" s="37"/>
      <c r="E40" s="125">
        <f t="shared" si="0"/>
        <v>0</v>
      </c>
      <c r="F40" s="3"/>
      <c r="G40" s="3"/>
      <c r="H40" s="3"/>
      <c r="I40" s="3"/>
      <c r="J40" s="3"/>
    </row>
    <row r="41" spans="1:10" s="4" customFormat="1" x14ac:dyDescent="0.3">
      <c r="A41" s="35"/>
      <c r="B41" s="36"/>
      <c r="C41" s="36"/>
      <c r="D41" s="37"/>
      <c r="E41" s="125">
        <f t="shared" si="0"/>
        <v>0</v>
      </c>
      <c r="F41" s="3"/>
      <c r="G41" s="3"/>
      <c r="H41" s="3"/>
      <c r="I41" s="3"/>
      <c r="J41" s="3"/>
    </row>
    <row r="42" spans="1:10" s="4" customFormat="1" x14ac:dyDescent="0.3">
      <c r="A42" s="35"/>
      <c r="B42" s="36"/>
      <c r="C42" s="36"/>
      <c r="D42" s="37"/>
      <c r="E42" s="125">
        <f t="shared" si="0"/>
        <v>0</v>
      </c>
      <c r="F42" s="3"/>
      <c r="G42" s="3"/>
      <c r="H42" s="3"/>
      <c r="I42" s="3"/>
      <c r="J42" s="3"/>
    </row>
    <row r="43" spans="1:10" x14ac:dyDescent="0.3">
      <c r="A43" s="38" t="s">
        <v>22</v>
      </c>
      <c r="B43" s="39"/>
      <c r="C43" s="39"/>
      <c r="D43" s="39"/>
      <c r="E43" s="40"/>
      <c r="F43" s="1"/>
      <c r="G43" s="1"/>
      <c r="H43" s="1"/>
      <c r="I43" s="1"/>
      <c r="J43" s="1"/>
    </row>
    <row r="44" spans="1:10" ht="15" thickBot="1" x14ac:dyDescent="0.35">
      <c r="A44" s="126" t="s">
        <v>17</v>
      </c>
      <c r="B44" s="127" t="s">
        <v>18</v>
      </c>
      <c r="C44" s="130" t="s">
        <v>23</v>
      </c>
      <c r="D44" s="128" t="s">
        <v>20</v>
      </c>
      <c r="E44" s="129" t="s">
        <v>21</v>
      </c>
      <c r="F44" s="1"/>
      <c r="G44" s="1"/>
      <c r="H44" s="1"/>
      <c r="I44" s="1"/>
      <c r="J44" s="1"/>
    </row>
    <row r="45" spans="1:10" x14ac:dyDescent="0.3">
      <c r="A45" s="122"/>
      <c r="B45" s="123"/>
      <c r="C45" s="123"/>
      <c r="D45" s="124"/>
      <c r="E45" s="125">
        <f>D45*0.15</f>
        <v>0</v>
      </c>
      <c r="F45" s="1"/>
      <c r="G45" s="1"/>
      <c r="H45" s="1"/>
      <c r="I45" s="1"/>
      <c r="J45" s="1"/>
    </row>
    <row r="46" spans="1:10" x14ac:dyDescent="0.3">
      <c r="A46" s="35"/>
      <c r="B46" s="36"/>
      <c r="C46" s="36"/>
      <c r="D46" s="37"/>
      <c r="E46" s="125">
        <f t="shared" ref="E46:E53" si="1">D46*0.15</f>
        <v>0</v>
      </c>
      <c r="F46" s="1"/>
      <c r="G46" s="1"/>
      <c r="H46" s="1"/>
      <c r="I46" s="1"/>
      <c r="J46" s="1"/>
    </row>
    <row r="47" spans="1:10" x14ac:dyDescent="0.3">
      <c r="A47" s="35"/>
      <c r="B47" s="36"/>
      <c r="C47" s="36"/>
      <c r="D47" s="37"/>
      <c r="E47" s="125">
        <f t="shared" si="1"/>
        <v>0</v>
      </c>
      <c r="F47" s="1"/>
      <c r="G47" s="1"/>
      <c r="H47" s="1"/>
      <c r="I47" s="1"/>
      <c r="J47" s="1"/>
    </row>
    <row r="48" spans="1:10" x14ac:dyDescent="0.3">
      <c r="A48" s="35"/>
      <c r="B48" s="36"/>
      <c r="C48" s="36"/>
      <c r="D48" s="37"/>
      <c r="E48" s="125">
        <f t="shared" si="1"/>
        <v>0</v>
      </c>
      <c r="F48" s="1"/>
      <c r="G48" s="1"/>
      <c r="H48" s="1"/>
      <c r="I48" s="1"/>
      <c r="J48" s="1"/>
    </row>
    <row r="49" spans="1:10" x14ac:dyDescent="0.3">
      <c r="A49" s="35"/>
      <c r="B49" s="36"/>
      <c r="C49" s="36"/>
      <c r="D49" s="37"/>
      <c r="E49" s="125">
        <f t="shared" si="1"/>
        <v>0</v>
      </c>
      <c r="F49" s="1"/>
      <c r="G49" s="1"/>
      <c r="H49" s="1"/>
      <c r="I49" s="1"/>
      <c r="J49" s="1"/>
    </row>
    <row r="50" spans="1:10" x14ac:dyDescent="0.3">
      <c r="A50" s="35"/>
      <c r="B50" s="36"/>
      <c r="C50" s="36"/>
      <c r="D50" s="37"/>
      <c r="E50" s="125">
        <f t="shared" si="1"/>
        <v>0</v>
      </c>
      <c r="F50" s="1"/>
      <c r="G50" s="1"/>
      <c r="H50" s="1"/>
      <c r="I50" s="1"/>
      <c r="J50" s="1"/>
    </row>
    <row r="51" spans="1:10" x14ac:dyDescent="0.3">
      <c r="A51" s="35"/>
      <c r="B51" s="36"/>
      <c r="C51" s="36"/>
      <c r="D51" s="37"/>
      <c r="E51" s="125">
        <f t="shared" si="1"/>
        <v>0</v>
      </c>
      <c r="F51" s="1"/>
      <c r="G51" s="1"/>
      <c r="H51" s="1"/>
      <c r="I51" s="1"/>
      <c r="J51" s="1"/>
    </row>
    <row r="52" spans="1:10" x14ac:dyDescent="0.3">
      <c r="A52" s="35"/>
      <c r="B52" s="36"/>
      <c r="C52" s="36"/>
      <c r="D52" s="37"/>
      <c r="E52" s="125">
        <f t="shared" si="1"/>
        <v>0</v>
      </c>
      <c r="F52" s="1"/>
      <c r="G52" s="1"/>
      <c r="H52" s="1"/>
      <c r="I52" s="1"/>
      <c r="J52" s="1"/>
    </row>
    <row r="53" spans="1:10" x14ac:dyDescent="0.3">
      <c r="A53" s="35"/>
      <c r="B53" s="36"/>
      <c r="C53" s="36"/>
      <c r="D53" s="37"/>
      <c r="E53" s="125">
        <f t="shared" si="1"/>
        <v>0</v>
      </c>
      <c r="F53" s="1"/>
      <c r="G53" s="1"/>
      <c r="H53" s="1"/>
      <c r="I53" s="1"/>
      <c r="J53" s="1"/>
    </row>
    <row r="54" spans="1:10" x14ac:dyDescent="0.3">
      <c r="A54" s="38" t="s">
        <v>24</v>
      </c>
      <c r="B54" s="39"/>
      <c r="C54" s="39"/>
      <c r="D54" s="39"/>
      <c r="E54" s="40"/>
      <c r="F54" s="1"/>
      <c r="G54" s="1"/>
      <c r="H54" s="1"/>
      <c r="I54" s="1"/>
      <c r="J54" s="1"/>
    </row>
    <row r="55" spans="1:10" ht="15" thickBot="1" x14ac:dyDescent="0.35">
      <c r="A55" s="126" t="s">
        <v>17</v>
      </c>
      <c r="B55" s="127" t="s">
        <v>18</v>
      </c>
      <c r="C55" s="130" t="s">
        <v>23</v>
      </c>
      <c r="D55" s="128" t="s">
        <v>20</v>
      </c>
      <c r="E55" s="129" t="s">
        <v>21</v>
      </c>
      <c r="F55" s="1"/>
      <c r="G55" s="1"/>
      <c r="H55" s="1"/>
      <c r="I55" s="1"/>
      <c r="J55" s="1"/>
    </row>
    <row r="56" spans="1:10" x14ac:dyDescent="0.3">
      <c r="A56" s="122"/>
      <c r="B56" s="123"/>
      <c r="C56" s="123"/>
      <c r="D56" s="124"/>
      <c r="E56" s="125">
        <f>D56*0.08</f>
        <v>0</v>
      </c>
      <c r="F56" s="1"/>
      <c r="G56" s="1"/>
      <c r="H56" s="1"/>
      <c r="I56" s="1"/>
      <c r="J56" s="1"/>
    </row>
    <row r="57" spans="1:10" x14ac:dyDescent="0.3">
      <c r="A57" s="35"/>
      <c r="B57" s="36"/>
      <c r="C57" s="36"/>
      <c r="D57" s="37"/>
      <c r="E57" s="125">
        <f t="shared" ref="E57:E64" si="2">D57*0.08</f>
        <v>0</v>
      </c>
      <c r="F57" s="1"/>
      <c r="G57" s="1"/>
      <c r="H57" s="1"/>
      <c r="I57" s="1"/>
      <c r="J57" s="1"/>
    </row>
    <row r="58" spans="1:10" x14ac:dyDescent="0.3">
      <c r="A58" s="35"/>
      <c r="B58" s="36"/>
      <c r="C58" s="36"/>
      <c r="D58" s="37"/>
      <c r="E58" s="125">
        <f t="shared" si="2"/>
        <v>0</v>
      </c>
      <c r="F58" s="1"/>
      <c r="G58" s="1"/>
      <c r="H58" s="1"/>
      <c r="I58" s="1"/>
      <c r="J58" s="1"/>
    </row>
    <row r="59" spans="1:10" x14ac:dyDescent="0.3">
      <c r="A59" s="35"/>
      <c r="B59" s="36"/>
      <c r="C59" s="36"/>
      <c r="D59" s="37"/>
      <c r="E59" s="125">
        <f t="shared" si="2"/>
        <v>0</v>
      </c>
      <c r="F59" s="1"/>
      <c r="G59" s="1"/>
      <c r="H59" s="1"/>
      <c r="I59" s="1"/>
      <c r="J59" s="1"/>
    </row>
    <row r="60" spans="1:10" x14ac:dyDescent="0.3">
      <c r="A60" s="35"/>
      <c r="B60" s="36"/>
      <c r="C60" s="36"/>
      <c r="D60" s="37"/>
      <c r="E60" s="125">
        <f t="shared" si="2"/>
        <v>0</v>
      </c>
      <c r="F60" s="1"/>
      <c r="G60" s="1"/>
      <c r="H60" s="1"/>
      <c r="I60" s="1"/>
      <c r="J60" s="1"/>
    </row>
    <row r="61" spans="1:10" x14ac:dyDescent="0.3">
      <c r="A61" s="35"/>
      <c r="B61" s="36"/>
      <c r="C61" s="36"/>
      <c r="D61" s="37"/>
      <c r="E61" s="125">
        <f t="shared" si="2"/>
        <v>0</v>
      </c>
      <c r="F61" s="1"/>
      <c r="G61" s="1"/>
      <c r="H61" s="1"/>
      <c r="I61" s="1"/>
      <c r="J61" s="1"/>
    </row>
    <row r="62" spans="1:10" x14ac:dyDescent="0.3">
      <c r="A62" s="35"/>
      <c r="B62" s="36"/>
      <c r="C62" s="36"/>
      <c r="D62" s="37"/>
      <c r="E62" s="125">
        <f t="shared" si="2"/>
        <v>0</v>
      </c>
      <c r="F62" s="1"/>
      <c r="G62" s="1"/>
      <c r="H62" s="1"/>
      <c r="I62" s="1"/>
      <c r="J62" s="1"/>
    </row>
    <row r="63" spans="1:10" x14ac:dyDescent="0.3">
      <c r="A63" s="35"/>
      <c r="B63" s="36"/>
      <c r="C63" s="36"/>
      <c r="D63" s="37"/>
      <c r="E63" s="125">
        <f t="shared" si="2"/>
        <v>0</v>
      </c>
      <c r="F63" s="1"/>
      <c r="G63" s="1"/>
      <c r="H63" s="1"/>
      <c r="I63" s="1"/>
      <c r="J63" s="1"/>
    </row>
    <row r="64" spans="1:10" x14ac:dyDescent="0.3">
      <c r="A64" s="35"/>
      <c r="B64" s="36"/>
      <c r="C64" s="36"/>
      <c r="D64" s="37"/>
      <c r="E64" s="125">
        <f t="shared" si="2"/>
        <v>0</v>
      </c>
      <c r="F64" s="1"/>
      <c r="G64" s="1"/>
      <c r="H64" s="1"/>
      <c r="I64" s="1"/>
      <c r="J64" s="1"/>
    </row>
    <row r="65" spans="1:10" x14ac:dyDescent="0.3">
      <c r="A65" s="41" t="s">
        <v>25</v>
      </c>
      <c r="B65" s="39"/>
      <c r="C65" s="39"/>
      <c r="D65" s="39"/>
      <c r="E65" s="40"/>
      <c r="F65" s="1"/>
      <c r="G65" s="1"/>
      <c r="H65" s="1"/>
      <c r="I65" s="1"/>
      <c r="J65" s="1"/>
    </row>
    <row r="66" spans="1:10" x14ac:dyDescent="0.3">
      <c r="A66" s="273" t="s">
        <v>26</v>
      </c>
      <c r="B66" s="256"/>
      <c r="C66" s="256"/>
      <c r="D66" s="256"/>
      <c r="E66" s="274"/>
      <c r="F66" s="1"/>
      <c r="G66" s="1"/>
      <c r="H66" s="1"/>
      <c r="I66" s="1"/>
      <c r="J66" s="1"/>
    </row>
    <row r="67" spans="1:10" x14ac:dyDescent="0.3">
      <c r="A67" s="32" t="s">
        <v>27</v>
      </c>
      <c r="B67" s="33"/>
      <c r="C67" s="33"/>
      <c r="D67" s="33"/>
      <c r="E67" s="34"/>
      <c r="F67" s="1"/>
      <c r="G67" s="1"/>
      <c r="H67" s="1"/>
      <c r="I67" s="1"/>
      <c r="J67" s="1"/>
    </row>
    <row r="68" spans="1:10" ht="15" thickBot="1" x14ac:dyDescent="0.35">
      <c r="A68" s="126" t="s">
        <v>17</v>
      </c>
      <c r="B68" s="127" t="s">
        <v>18</v>
      </c>
      <c r="C68" s="130" t="s">
        <v>23</v>
      </c>
      <c r="D68" s="128" t="s">
        <v>28</v>
      </c>
      <c r="E68" s="129" t="s">
        <v>21</v>
      </c>
      <c r="F68" s="1"/>
      <c r="G68" s="1"/>
      <c r="H68" s="1"/>
      <c r="I68" s="1"/>
      <c r="J68" s="1"/>
    </row>
    <row r="69" spans="1:10" x14ac:dyDescent="0.3">
      <c r="A69" s="122"/>
      <c r="B69" s="123"/>
      <c r="C69" s="123"/>
      <c r="D69" s="124"/>
      <c r="E69" s="125">
        <f>D69*0.04</f>
        <v>0</v>
      </c>
      <c r="F69" s="131"/>
      <c r="G69" s="1"/>
      <c r="H69" s="1"/>
      <c r="I69" s="1"/>
      <c r="J69" s="1"/>
    </row>
    <row r="70" spans="1:10" x14ac:dyDescent="0.3">
      <c r="A70" s="35"/>
      <c r="B70" s="36"/>
      <c r="C70" s="36"/>
      <c r="D70" s="37"/>
      <c r="E70" s="125">
        <f t="shared" ref="E70:E77" si="3">D70*0.04</f>
        <v>0</v>
      </c>
      <c r="F70" s="5"/>
      <c r="G70" s="1"/>
      <c r="H70" s="1"/>
      <c r="I70" s="1"/>
      <c r="J70" s="1"/>
    </row>
    <row r="71" spans="1:10" x14ac:dyDescent="0.3">
      <c r="A71" s="35"/>
      <c r="B71" s="36"/>
      <c r="C71" s="36"/>
      <c r="D71" s="37"/>
      <c r="E71" s="125">
        <f t="shared" si="3"/>
        <v>0</v>
      </c>
      <c r="F71" s="1"/>
      <c r="G71" s="1"/>
      <c r="H71" s="1"/>
      <c r="I71" s="1"/>
      <c r="J71" s="1"/>
    </row>
    <row r="72" spans="1:10" x14ac:dyDescent="0.3">
      <c r="A72" s="35"/>
      <c r="B72" s="36"/>
      <c r="C72" s="36"/>
      <c r="D72" s="37"/>
      <c r="E72" s="125">
        <f t="shared" si="3"/>
        <v>0</v>
      </c>
      <c r="F72" s="1"/>
      <c r="G72" s="1"/>
      <c r="H72" s="1"/>
      <c r="I72" s="1"/>
      <c r="J72" s="1"/>
    </row>
    <row r="73" spans="1:10" x14ac:dyDescent="0.3">
      <c r="A73" s="35"/>
      <c r="B73" s="36"/>
      <c r="C73" s="36"/>
      <c r="D73" s="37"/>
      <c r="E73" s="125">
        <f t="shared" si="3"/>
        <v>0</v>
      </c>
      <c r="F73" s="5"/>
      <c r="G73" s="1"/>
      <c r="H73" s="1"/>
      <c r="I73" s="1"/>
      <c r="J73" s="1"/>
    </row>
    <row r="74" spans="1:10" x14ac:dyDescent="0.3">
      <c r="A74" s="35"/>
      <c r="B74" s="36"/>
      <c r="C74" s="36"/>
      <c r="D74" s="37"/>
      <c r="E74" s="125">
        <f t="shared" si="3"/>
        <v>0</v>
      </c>
      <c r="F74" s="1"/>
      <c r="G74" s="1"/>
      <c r="H74" s="1"/>
      <c r="I74" s="1"/>
      <c r="J74" s="1"/>
    </row>
    <row r="75" spans="1:10" x14ac:dyDescent="0.3">
      <c r="A75" s="35"/>
      <c r="B75" s="36"/>
      <c r="C75" s="36"/>
      <c r="D75" s="37"/>
      <c r="E75" s="125">
        <f t="shared" si="3"/>
        <v>0</v>
      </c>
      <c r="F75" s="1"/>
      <c r="G75" s="5"/>
      <c r="H75" s="5"/>
      <c r="I75" s="5"/>
      <c r="J75" s="5"/>
    </row>
    <row r="76" spans="1:10" x14ac:dyDescent="0.3">
      <c r="A76" s="35"/>
      <c r="B76" s="36"/>
      <c r="C76" s="36"/>
      <c r="D76" s="37"/>
      <c r="E76" s="125">
        <f t="shared" si="3"/>
        <v>0</v>
      </c>
      <c r="F76" s="1"/>
      <c r="G76" s="1"/>
      <c r="H76" s="1"/>
      <c r="I76" s="1"/>
      <c r="J76" s="1"/>
    </row>
    <row r="77" spans="1:10" x14ac:dyDescent="0.3">
      <c r="A77" s="35"/>
      <c r="B77" s="36"/>
      <c r="C77" s="36"/>
      <c r="D77" s="37"/>
      <c r="E77" s="125">
        <f t="shared" si="3"/>
        <v>0</v>
      </c>
      <c r="F77" s="5"/>
      <c r="G77" s="1"/>
      <c r="H77" s="1"/>
      <c r="I77" s="1"/>
      <c r="J77" s="1"/>
    </row>
    <row r="78" spans="1:10" x14ac:dyDescent="0.3">
      <c r="A78" s="38" t="s">
        <v>29</v>
      </c>
      <c r="B78" s="39"/>
      <c r="C78" s="39"/>
      <c r="D78" s="39"/>
      <c r="E78" s="40"/>
      <c r="F78" s="1"/>
      <c r="G78" s="1"/>
      <c r="H78" s="1"/>
      <c r="I78" s="1"/>
      <c r="J78" s="1"/>
    </row>
    <row r="79" spans="1:10" ht="15" thickBot="1" x14ac:dyDescent="0.35">
      <c r="A79" s="126" t="s">
        <v>17</v>
      </c>
      <c r="B79" s="127" t="s">
        <v>18</v>
      </c>
      <c r="C79" s="130" t="s">
        <v>23</v>
      </c>
      <c r="D79" s="128" t="s">
        <v>28</v>
      </c>
      <c r="E79" s="129" t="s">
        <v>21</v>
      </c>
      <c r="F79" s="1"/>
      <c r="G79" s="1"/>
      <c r="H79" s="1"/>
      <c r="I79" s="1"/>
      <c r="J79" s="1"/>
    </row>
    <row r="80" spans="1:10" x14ac:dyDescent="0.3">
      <c r="A80" s="122"/>
      <c r="B80" s="123"/>
      <c r="C80" s="123"/>
      <c r="D80" s="124"/>
      <c r="E80" s="125">
        <f>D80*0.015</f>
        <v>0</v>
      </c>
      <c r="F80" s="5"/>
      <c r="G80" s="1"/>
      <c r="H80" s="1"/>
      <c r="I80" s="1"/>
      <c r="J80" s="1"/>
    </row>
    <row r="81" spans="1:10" x14ac:dyDescent="0.3">
      <c r="A81" s="35"/>
      <c r="B81" s="36"/>
      <c r="C81" s="36"/>
      <c r="D81" s="37"/>
      <c r="E81" s="125">
        <f t="shared" ref="E81:E88" si="4">D81*0.015</f>
        <v>0</v>
      </c>
      <c r="F81" s="1"/>
      <c r="G81" s="5"/>
      <c r="H81" s="5"/>
      <c r="I81" s="5"/>
      <c r="J81" s="5"/>
    </row>
    <row r="82" spans="1:10" x14ac:dyDescent="0.3">
      <c r="A82" s="35"/>
      <c r="B82" s="36"/>
      <c r="C82" s="36"/>
      <c r="D82" s="37"/>
      <c r="E82" s="125">
        <f t="shared" si="4"/>
        <v>0</v>
      </c>
      <c r="F82" s="1"/>
      <c r="G82" s="1"/>
      <c r="H82" s="1"/>
      <c r="I82" s="1"/>
      <c r="J82" s="1"/>
    </row>
    <row r="83" spans="1:10" x14ac:dyDescent="0.3">
      <c r="A83" s="35"/>
      <c r="B83" s="36"/>
      <c r="C83" s="36"/>
      <c r="D83" s="37"/>
      <c r="E83" s="125">
        <f t="shared" si="4"/>
        <v>0</v>
      </c>
      <c r="F83" s="1"/>
      <c r="G83" s="1"/>
      <c r="H83" s="1"/>
      <c r="I83" s="1"/>
      <c r="J83" s="1"/>
    </row>
    <row r="84" spans="1:10" x14ac:dyDescent="0.3">
      <c r="A84" s="35"/>
      <c r="B84" s="36"/>
      <c r="C84" s="36"/>
      <c r="D84" s="37"/>
      <c r="E84" s="125">
        <f t="shared" si="4"/>
        <v>0</v>
      </c>
      <c r="F84" s="5"/>
      <c r="G84" s="1"/>
      <c r="H84" s="1"/>
      <c r="I84" s="1"/>
      <c r="J84" s="1"/>
    </row>
    <row r="85" spans="1:10" x14ac:dyDescent="0.3">
      <c r="A85" s="35"/>
      <c r="B85" s="36"/>
      <c r="C85" s="36"/>
      <c r="D85" s="37"/>
      <c r="E85" s="125">
        <f t="shared" si="4"/>
        <v>0</v>
      </c>
      <c r="F85" s="1"/>
      <c r="G85" s="5"/>
      <c r="H85" s="5"/>
      <c r="I85" s="5"/>
      <c r="J85" s="5"/>
    </row>
    <row r="86" spans="1:10" x14ac:dyDescent="0.3">
      <c r="A86" s="35"/>
      <c r="B86" s="36"/>
      <c r="C86" s="36"/>
      <c r="D86" s="37"/>
      <c r="E86" s="125">
        <f t="shared" si="4"/>
        <v>0</v>
      </c>
      <c r="F86" s="1"/>
      <c r="G86" s="1"/>
      <c r="H86" s="1"/>
      <c r="I86" s="1"/>
      <c r="J86" s="1"/>
    </row>
    <row r="87" spans="1:10" x14ac:dyDescent="0.3">
      <c r="A87" s="35"/>
      <c r="B87" s="36"/>
      <c r="C87" s="36"/>
      <c r="D87" s="37"/>
      <c r="E87" s="125">
        <f t="shared" si="4"/>
        <v>0</v>
      </c>
      <c r="F87" s="1"/>
      <c r="G87" s="1"/>
      <c r="H87" s="1"/>
      <c r="I87" s="1"/>
      <c r="J87" s="1"/>
    </row>
    <row r="88" spans="1:10" x14ac:dyDescent="0.3">
      <c r="A88" s="35"/>
      <c r="B88" s="36"/>
      <c r="C88" s="36"/>
      <c r="D88" s="37"/>
      <c r="E88" s="125">
        <f t="shared" si="4"/>
        <v>0</v>
      </c>
      <c r="F88" s="1"/>
      <c r="G88" s="1"/>
      <c r="H88" s="1"/>
      <c r="I88" s="1"/>
      <c r="J88" s="1"/>
    </row>
    <row r="89" spans="1:10" x14ac:dyDescent="0.3">
      <c r="A89" s="38" t="s">
        <v>30</v>
      </c>
      <c r="B89" s="39"/>
      <c r="C89" s="39"/>
      <c r="D89" s="39"/>
      <c r="E89" s="40"/>
      <c r="F89" s="1"/>
      <c r="G89" s="1"/>
      <c r="H89" s="1"/>
      <c r="I89" s="1"/>
      <c r="J89" s="1"/>
    </row>
    <row r="90" spans="1:10" ht="15" thickBot="1" x14ac:dyDescent="0.35">
      <c r="A90" s="126" t="s">
        <v>17</v>
      </c>
      <c r="B90" s="132" t="s">
        <v>18</v>
      </c>
      <c r="C90" s="130" t="s">
        <v>23</v>
      </c>
      <c r="D90" s="128" t="s">
        <v>28</v>
      </c>
      <c r="E90" s="129" t="s">
        <v>21</v>
      </c>
      <c r="F90" s="1"/>
      <c r="G90" s="1"/>
      <c r="H90" s="1"/>
      <c r="I90" s="1"/>
      <c r="J90" s="1"/>
    </row>
    <row r="91" spans="1:10" x14ac:dyDescent="0.3">
      <c r="A91" s="122"/>
      <c r="B91" s="123"/>
      <c r="C91" s="123"/>
      <c r="D91" s="124"/>
      <c r="E91" s="125">
        <f>D91*0.008</f>
        <v>0</v>
      </c>
      <c r="F91" s="5"/>
      <c r="G91" s="1"/>
      <c r="H91" s="1"/>
      <c r="I91" s="1"/>
      <c r="J91" s="1"/>
    </row>
    <row r="92" spans="1:10" x14ac:dyDescent="0.3">
      <c r="A92" s="35"/>
      <c r="B92" s="36"/>
      <c r="C92" s="36"/>
      <c r="D92" s="37"/>
      <c r="E92" s="125">
        <f t="shared" ref="E92:E98" si="5">D92*0.008</f>
        <v>0</v>
      </c>
      <c r="F92" s="5"/>
      <c r="G92" s="1"/>
      <c r="H92" s="1"/>
      <c r="I92" s="1"/>
      <c r="J92" s="1"/>
    </row>
    <row r="93" spans="1:10" x14ac:dyDescent="0.3">
      <c r="A93" s="35"/>
      <c r="B93" s="36"/>
      <c r="C93" s="36"/>
      <c r="D93" s="37"/>
      <c r="E93" s="125">
        <f t="shared" si="5"/>
        <v>0</v>
      </c>
      <c r="F93" s="5"/>
      <c r="G93" s="1"/>
      <c r="H93" s="1"/>
      <c r="I93" s="1"/>
      <c r="J93" s="1"/>
    </row>
    <row r="94" spans="1:10" x14ac:dyDescent="0.3">
      <c r="A94" s="35"/>
      <c r="B94" s="36"/>
      <c r="C94" s="36"/>
      <c r="D94" s="37"/>
      <c r="E94" s="125">
        <f t="shared" si="5"/>
        <v>0</v>
      </c>
      <c r="F94" s="5"/>
      <c r="G94" s="1"/>
      <c r="H94" s="1"/>
      <c r="I94" s="1"/>
      <c r="J94" s="1"/>
    </row>
    <row r="95" spans="1:10" x14ac:dyDescent="0.3">
      <c r="A95" s="35"/>
      <c r="B95" s="36"/>
      <c r="C95" s="36"/>
      <c r="D95" s="37"/>
      <c r="E95" s="125">
        <f t="shared" si="5"/>
        <v>0</v>
      </c>
      <c r="F95" s="5"/>
      <c r="G95" s="1"/>
      <c r="H95" s="1"/>
      <c r="I95" s="1"/>
      <c r="J95" s="1"/>
    </row>
    <row r="96" spans="1:10" x14ac:dyDescent="0.3">
      <c r="A96" s="35"/>
      <c r="B96" s="36"/>
      <c r="C96" s="36"/>
      <c r="D96" s="37"/>
      <c r="E96" s="125">
        <f t="shared" si="5"/>
        <v>0</v>
      </c>
      <c r="F96" s="5"/>
      <c r="G96" s="5"/>
      <c r="H96" s="1"/>
      <c r="I96" s="1"/>
      <c r="J96" s="1"/>
    </row>
    <row r="97" spans="1:10" x14ac:dyDescent="0.3">
      <c r="A97" s="35"/>
      <c r="B97" s="36"/>
      <c r="C97" s="36"/>
      <c r="D97" s="37"/>
      <c r="E97" s="125">
        <f t="shared" si="5"/>
        <v>0</v>
      </c>
      <c r="F97" s="5"/>
      <c r="G97" s="5"/>
      <c r="H97" s="1"/>
      <c r="I97" s="1"/>
      <c r="J97" s="1"/>
    </row>
    <row r="98" spans="1:10" x14ac:dyDescent="0.3">
      <c r="A98" s="35"/>
      <c r="B98" s="36"/>
      <c r="C98" s="36"/>
      <c r="D98" s="37"/>
      <c r="E98" s="125">
        <f t="shared" si="5"/>
        <v>0</v>
      </c>
      <c r="F98" s="5"/>
      <c r="G98" s="5"/>
      <c r="H98" s="1"/>
      <c r="I98" s="1"/>
      <c r="J98" s="1"/>
    </row>
    <row r="99" spans="1:10" ht="15" thickBot="1" x14ac:dyDescent="0.35">
      <c r="A99" s="45"/>
      <c r="B99" s="46"/>
      <c r="C99" s="46"/>
      <c r="D99" s="47" t="s">
        <v>31</v>
      </c>
      <c r="E99" s="48">
        <f>SUM(E34:E98)</f>
        <v>0</v>
      </c>
      <c r="F99" s="1"/>
      <c r="G99" s="5"/>
      <c r="H99" s="1"/>
      <c r="I99" s="1"/>
      <c r="J99" s="1"/>
    </row>
    <row r="100" spans="1:10" s="92" customFormat="1" x14ac:dyDescent="0.3">
      <c r="A100" s="197"/>
      <c r="B100" s="105"/>
      <c r="C100" s="105"/>
      <c r="D100" s="157"/>
      <c r="E100" s="158"/>
      <c r="F100" s="91"/>
      <c r="G100" s="198"/>
      <c r="H100" s="91"/>
      <c r="I100" s="91"/>
      <c r="J100" s="91"/>
    </row>
    <row r="101" spans="1:10" s="92" customFormat="1" ht="15" thickBot="1" x14ac:dyDescent="0.35">
      <c r="A101" s="197"/>
      <c r="B101" s="105"/>
      <c r="C101" s="105"/>
      <c r="D101" s="157"/>
      <c r="E101" s="158"/>
      <c r="F101" s="91"/>
      <c r="G101" s="198"/>
      <c r="H101" s="91"/>
      <c r="I101" s="91"/>
      <c r="J101" s="91"/>
    </row>
    <row r="102" spans="1:10" x14ac:dyDescent="0.3">
      <c r="A102" s="26" t="s">
        <v>32</v>
      </c>
      <c r="B102" s="27"/>
      <c r="C102" s="27"/>
      <c r="D102" s="27"/>
      <c r="E102" s="49"/>
      <c r="F102" s="5"/>
      <c r="G102" s="1"/>
      <c r="H102" s="1"/>
      <c r="I102" s="1"/>
      <c r="J102" s="1"/>
    </row>
    <row r="103" spans="1:10" x14ac:dyDescent="0.3">
      <c r="A103" s="29" t="s">
        <v>33</v>
      </c>
      <c r="B103" s="30"/>
      <c r="C103" s="30"/>
      <c r="D103" s="30"/>
      <c r="E103" s="50"/>
      <c r="F103" s="1"/>
      <c r="G103" s="1"/>
      <c r="H103" s="1"/>
      <c r="I103" s="1"/>
      <c r="J103" s="1"/>
    </row>
    <row r="104" spans="1:10" x14ac:dyDescent="0.3">
      <c r="A104" s="255" t="s">
        <v>34</v>
      </c>
      <c r="B104" s="278"/>
      <c r="C104" s="278"/>
      <c r="D104" s="278"/>
      <c r="E104" s="279"/>
      <c r="F104" s="1"/>
      <c r="G104" s="1"/>
      <c r="H104" s="1"/>
      <c r="I104" s="1"/>
      <c r="J104" s="1"/>
    </row>
    <row r="105" spans="1:10" x14ac:dyDescent="0.3">
      <c r="A105" s="51" t="s">
        <v>17</v>
      </c>
      <c r="B105" s="52" t="s">
        <v>35</v>
      </c>
      <c r="C105" s="53"/>
      <c r="D105" s="54" t="s">
        <v>36</v>
      </c>
      <c r="E105" s="55" t="s">
        <v>21</v>
      </c>
      <c r="F105" s="5"/>
      <c r="G105" s="1"/>
      <c r="H105" s="1"/>
      <c r="I105" s="1"/>
      <c r="J105" s="1"/>
    </row>
    <row r="106" spans="1:10" x14ac:dyDescent="0.3">
      <c r="A106" s="42"/>
      <c r="B106" s="56"/>
      <c r="C106" s="57"/>
      <c r="D106" s="44"/>
      <c r="E106" s="58">
        <f>(F106*0.06)+(G106*0.04)</f>
        <v>0</v>
      </c>
      <c r="F106" s="1">
        <f>COUNTIF(D106,"&gt;5,99")</f>
        <v>0</v>
      </c>
      <c r="G106" s="1">
        <f>COUNTIF(D106,"&gt;7,50")</f>
        <v>0</v>
      </c>
      <c r="H106" s="1"/>
      <c r="I106" s="1"/>
      <c r="J106" s="1"/>
    </row>
    <row r="107" spans="1:10" x14ac:dyDescent="0.3">
      <c r="A107" s="42"/>
      <c r="B107" s="56"/>
      <c r="C107" s="57"/>
      <c r="D107" s="44"/>
      <c r="E107" s="58">
        <f>(F107*0.06)+(G107*0.04)</f>
        <v>0</v>
      </c>
      <c r="F107" s="1">
        <f>COUNTIF(D107,"&gt;5,99")</f>
        <v>0</v>
      </c>
      <c r="G107" s="1">
        <f>COUNTIF(D107,"&gt;7,50")</f>
        <v>0</v>
      </c>
      <c r="H107" s="1"/>
      <c r="I107" s="1"/>
      <c r="J107" s="1"/>
    </row>
    <row r="108" spans="1:10" x14ac:dyDescent="0.3">
      <c r="A108" s="59" t="s">
        <v>37</v>
      </c>
      <c r="B108" s="33"/>
      <c r="C108" s="33"/>
      <c r="D108" s="33"/>
      <c r="E108" s="60"/>
      <c r="F108" s="1"/>
      <c r="G108" s="1"/>
      <c r="H108" s="1"/>
      <c r="I108" s="1"/>
      <c r="J108" s="1"/>
    </row>
    <row r="109" spans="1:10" x14ac:dyDescent="0.3">
      <c r="A109" s="61" t="s">
        <v>17</v>
      </c>
      <c r="B109" s="62" t="s">
        <v>38</v>
      </c>
      <c r="C109" s="63"/>
      <c r="D109" s="64" t="s">
        <v>39</v>
      </c>
      <c r="E109" s="65" t="s">
        <v>21</v>
      </c>
      <c r="F109" s="5"/>
      <c r="G109" s="1"/>
      <c r="H109" s="1"/>
      <c r="I109" s="1"/>
      <c r="J109" s="1"/>
    </row>
    <row r="110" spans="1:10" x14ac:dyDescent="0.3">
      <c r="A110" s="42"/>
      <c r="B110" s="56"/>
      <c r="C110" s="57"/>
      <c r="D110" s="44"/>
      <c r="E110" s="58">
        <f>G110*0.08</f>
        <v>0</v>
      </c>
      <c r="F110" s="1" t="s">
        <v>40</v>
      </c>
      <c r="G110" s="1">
        <f>COUNTIF(D110,"si")</f>
        <v>0</v>
      </c>
      <c r="H110" s="1"/>
      <c r="I110" s="1"/>
      <c r="J110" s="1"/>
    </row>
    <row r="111" spans="1:10" x14ac:dyDescent="0.3">
      <c r="A111" s="42"/>
      <c r="B111" s="56"/>
      <c r="C111" s="57"/>
      <c r="D111" s="44"/>
      <c r="E111" s="58">
        <f>G111*0.08</f>
        <v>0</v>
      </c>
      <c r="F111" s="1" t="s">
        <v>41</v>
      </c>
      <c r="G111" s="1">
        <f>COUNTIF(D111,"si")</f>
        <v>0</v>
      </c>
      <c r="H111" s="1"/>
      <c r="I111" s="1"/>
      <c r="J111" s="1"/>
    </row>
    <row r="112" spans="1:10" x14ac:dyDescent="0.3">
      <c r="A112" s="59" t="s">
        <v>42</v>
      </c>
      <c r="B112" s="33"/>
      <c r="C112" s="33"/>
      <c r="D112" s="33"/>
      <c r="E112" s="60"/>
      <c r="F112" s="1"/>
      <c r="G112" s="1"/>
      <c r="H112" s="1"/>
      <c r="I112" s="1"/>
      <c r="J112" s="1"/>
    </row>
    <row r="113" spans="1:10" ht="12.75" customHeight="1" x14ac:dyDescent="0.3">
      <c r="A113" s="66" t="s">
        <v>17</v>
      </c>
      <c r="B113" s="67" t="s">
        <v>43</v>
      </c>
      <c r="C113" s="68"/>
      <c r="D113" s="69" t="s">
        <v>39</v>
      </c>
      <c r="E113" s="70" t="s">
        <v>21</v>
      </c>
      <c r="F113" s="1"/>
      <c r="G113" s="1"/>
      <c r="H113" s="1"/>
      <c r="I113" s="1"/>
      <c r="J113" s="1"/>
    </row>
    <row r="114" spans="1:10" x14ac:dyDescent="0.3">
      <c r="A114" s="42"/>
      <c r="B114" s="56"/>
      <c r="C114" s="57"/>
      <c r="D114" s="71"/>
      <c r="E114" s="58">
        <f>G114*0.04</f>
        <v>0</v>
      </c>
      <c r="F114" s="1"/>
      <c r="G114" s="1">
        <f>COUNTIF(D114,"si")</f>
        <v>0</v>
      </c>
      <c r="H114" s="1"/>
      <c r="I114" s="1"/>
      <c r="J114" s="1"/>
    </row>
    <row r="115" spans="1:10" x14ac:dyDescent="0.3">
      <c r="A115" s="42"/>
      <c r="B115" s="56"/>
      <c r="C115" s="57"/>
      <c r="D115" s="71"/>
      <c r="E115" s="58">
        <f>G115*0.04</f>
        <v>0</v>
      </c>
      <c r="F115" s="1"/>
      <c r="G115" s="1">
        <f>COUNTIF(D115,"si")</f>
        <v>0</v>
      </c>
      <c r="H115" s="1"/>
      <c r="I115" s="1"/>
      <c r="J115" s="1"/>
    </row>
    <row r="116" spans="1:10" ht="12.75" customHeight="1" x14ac:dyDescent="0.3">
      <c r="A116" s="66" t="s">
        <v>17</v>
      </c>
      <c r="B116" s="67" t="s">
        <v>44</v>
      </c>
      <c r="C116" s="68"/>
      <c r="D116" s="69" t="s">
        <v>39</v>
      </c>
      <c r="E116" s="70" t="s">
        <v>21</v>
      </c>
      <c r="F116" s="1"/>
      <c r="G116" s="1"/>
      <c r="H116" s="1"/>
      <c r="I116" s="1"/>
      <c r="J116" s="1"/>
    </row>
    <row r="117" spans="1:10" x14ac:dyDescent="0.3">
      <c r="A117" s="42"/>
      <c r="B117" s="56"/>
      <c r="C117" s="57"/>
      <c r="D117" s="71"/>
      <c r="E117" s="58">
        <f>G117*0.08</f>
        <v>0</v>
      </c>
      <c r="F117" s="1"/>
      <c r="G117" s="1">
        <f>COUNTIF(D117,"si")</f>
        <v>0</v>
      </c>
      <c r="H117" s="1"/>
      <c r="I117" s="1"/>
      <c r="J117" s="1"/>
    </row>
    <row r="118" spans="1:10" x14ac:dyDescent="0.3">
      <c r="A118" s="42"/>
      <c r="B118" s="56"/>
      <c r="C118" s="57"/>
      <c r="D118" s="71"/>
      <c r="E118" s="58">
        <f>G118*0.08</f>
        <v>0</v>
      </c>
      <c r="F118" s="1"/>
      <c r="G118" s="1">
        <f>COUNTIF(D118,"si")</f>
        <v>0</v>
      </c>
      <c r="H118" s="1"/>
      <c r="I118" s="1"/>
      <c r="J118" s="1"/>
    </row>
    <row r="119" spans="1:10" x14ac:dyDescent="0.3">
      <c r="A119" s="59" t="s">
        <v>45</v>
      </c>
      <c r="B119" s="33"/>
      <c r="C119" s="33"/>
      <c r="D119" s="33"/>
      <c r="E119" s="60"/>
      <c r="F119" s="1"/>
      <c r="G119" s="1"/>
      <c r="H119" s="1"/>
      <c r="I119" s="1"/>
      <c r="J119" s="1"/>
    </row>
    <row r="120" spans="1:10" ht="12.75" customHeight="1" x14ac:dyDescent="0.3">
      <c r="A120" s="66" t="s">
        <v>17</v>
      </c>
      <c r="B120" s="67" t="s">
        <v>46</v>
      </c>
      <c r="C120" s="72"/>
      <c r="D120" s="69" t="s">
        <v>47</v>
      </c>
      <c r="E120" s="70" t="s">
        <v>21</v>
      </c>
      <c r="F120" s="1"/>
      <c r="G120" s="1"/>
      <c r="H120" s="1"/>
      <c r="I120" s="1"/>
      <c r="J120" s="1"/>
    </row>
    <row r="121" spans="1:10" x14ac:dyDescent="0.3">
      <c r="A121" s="42"/>
      <c r="B121" s="56"/>
      <c r="C121" s="57"/>
      <c r="D121" s="71"/>
      <c r="E121" s="58">
        <f>G121*0.08</f>
        <v>0</v>
      </c>
      <c r="F121" s="1"/>
      <c r="G121" s="1">
        <f>COUNTIF(D121,"si")</f>
        <v>0</v>
      </c>
      <c r="H121" s="1"/>
      <c r="I121" s="1"/>
      <c r="J121" s="1"/>
    </row>
    <row r="122" spans="1:10" x14ac:dyDescent="0.3">
      <c r="A122" s="42"/>
      <c r="B122" s="56"/>
      <c r="C122" s="57"/>
      <c r="D122" s="71"/>
      <c r="E122" s="58">
        <f t="shared" ref="E122:E125" si="6">G122*0.08</f>
        <v>0</v>
      </c>
      <c r="F122" s="1"/>
      <c r="G122" s="1">
        <f>COUNTIF(D122,"si")</f>
        <v>0</v>
      </c>
      <c r="H122" s="1"/>
      <c r="I122" s="1"/>
      <c r="J122" s="1"/>
    </row>
    <row r="123" spans="1:10" x14ac:dyDescent="0.3">
      <c r="A123" s="42"/>
      <c r="B123" s="56"/>
      <c r="C123" s="57"/>
      <c r="D123" s="71"/>
      <c r="E123" s="58">
        <f t="shared" si="6"/>
        <v>0</v>
      </c>
      <c r="F123" s="1"/>
      <c r="G123" s="1"/>
      <c r="H123" s="1"/>
      <c r="I123" s="1"/>
      <c r="J123" s="1"/>
    </row>
    <row r="124" spans="1:10" x14ac:dyDescent="0.3">
      <c r="A124" s="42"/>
      <c r="B124" s="56"/>
      <c r="C124" s="57"/>
      <c r="D124" s="71"/>
      <c r="E124" s="58">
        <f t="shared" si="6"/>
        <v>0</v>
      </c>
      <c r="F124" s="1"/>
      <c r="G124" s="1"/>
      <c r="H124" s="1"/>
      <c r="I124" s="1"/>
      <c r="J124" s="1"/>
    </row>
    <row r="125" spans="1:10" x14ac:dyDescent="0.3">
      <c r="A125" s="42"/>
      <c r="B125" s="56"/>
      <c r="C125" s="57"/>
      <c r="D125" s="71"/>
      <c r="E125" s="58">
        <f t="shared" si="6"/>
        <v>0</v>
      </c>
      <c r="F125" s="1"/>
      <c r="G125" s="1">
        <f>COUNTIF(D125,"si")</f>
        <v>0</v>
      </c>
      <c r="H125" s="1"/>
      <c r="I125" s="1"/>
      <c r="J125" s="1"/>
    </row>
    <row r="126" spans="1:10" x14ac:dyDescent="0.3">
      <c r="A126" s="59" t="s">
        <v>48</v>
      </c>
      <c r="B126" s="33"/>
      <c r="C126" s="33"/>
      <c r="D126" s="33"/>
      <c r="E126" s="60"/>
      <c r="F126" s="1"/>
      <c r="G126" s="1">
        <f>COUNTIF(D126,"si")</f>
        <v>0</v>
      </c>
      <c r="H126" s="1"/>
      <c r="I126" s="1"/>
      <c r="J126" s="1"/>
    </row>
    <row r="127" spans="1:10" x14ac:dyDescent="0.3">
      <c r="A127" s="66" t="s">
        <v>17</v>
      </c>
      <c r="B127" s="67" t="s">
        <v>49</v>
      </c>
      <c r="C127" s="72"/>
      <c r="D127" s="69" t="s">
        <v>47</v>
      </c>
      <c r="E127" s="70" t="s">
        <v>21</v>
      </c>
      <c r="F127" s="1"/>
      <c r="G127" s="1">
        <f>COUNTIF(D127,"si")</f>
        <v>0</v>
      </c>
      <c r="H127" s="1"/>
      <c r="I127" s="1"/>
      <c r="J127" s="1"/>
    </row>
    <row r="128" spans="1:10" x14ac:dyDescent="0.3">
      <c r="A128" s="42"/>
      <c r="B128" s="56"/>
      <c r="C128" s="57"/>
      <c r="D128" s="71"/>
      <c r="E128" s="58">
        <f>G128*0.04</f>
        <v>0</v>
      </c>
      <c r="F128" s="1"/>
      <c r="G128" s="1">
        <f>COUNTIF(D128,"si")</f>
        <v>0</v>
      </c>
      <c r="H128" s="1"/>
      <c r="I128" s="1"/>
      <c r="J128" s="1"/>
    </row>
    <row r="129" spans="1:10" x14ac:dyDescent="0.3">
      <c r="A129" s="59" t="s">
        <v>50</v>
      </c>
      <c r="B129" s="33"/>
      <c r="C129" s="33"/>
      <c r="D129" s="33"/>
      <c r="E129" s="60"/>
      <c r="F129" s="1"/>
      <c r="G129" s="1"/>
      <c r="H129" s="1"/>
      <c r="I129" s="1"/>
      <c r="J129" s="1"/>
    </row>
    <row r="130" spans="1:10" ht="12.75" customHeight="1" x14ac:dyDescent="0.3">
      <c r="A130" s="66" t="s">
        <v>17</v>
      </c>
      <c r="B130" s="67" t="s">
        <v>51</v>
      </c>
      <c r="C130" s="72"/>
      <c r="D130" s="69" t="s">
        <v>47</v>
      </c>
      <c r="E130" s="70" t="s">
        <v>21</v>
      </c>
      <c r="F130" s="1"/>
      <c r="G130" s="1"/>
      <c r="H130" s="1"/>
      <c r="I130" s="1"/>
      <c r="J130" s="1"/>
    </row>
    <row r="131" spans="1:10" x14ac:dyDescent="0.3">
      <c r="A131" s="81"/>
      <c r="B131" s="56"/>
      <c r="C131" s="57"/>
      <c r="D131" s="71"/>
      <c r="E131" s="58">
        <f>G131*0.04</f>
        <v>0</v>
      </c>
      <c r="F131" s="1"/>
      <c r="G131" s="1">
        <f>COUNTIF(D131,"si")</f>
        <v>0</v>
      </c>
      <c r="H131" s="1"/>
      <c r="I131" s="1"/>
      <c r="J131" s="1"/>
    </row>
    <row r="132" spans="1:10" x14ac:dyDescent="0.3">
      <c r="A132" s="29" t="s">
        <v>52</v>
      </c>
      <c r="B132" s="30"/>
      <c r="C132" s="30"/>
      <c r="D132" s="30"/>
      <c r="E132" s="50"/>
      <c r="F132" s="1"/>
      <c r="G132" s="1"/>
      <c r="H132" s="1"/>
      <c r="I132" s="1"/>
      <c r="J132" s="1"/>
    </row>
    <row r="133" spans="1:10" x14ac:dyDescent="0.3">
      <c r="A133" s="255" t="s">
        <v>53</v>
      </c>
      <c r="B133" s="258"/>
      <c r="C133" s="258"/>
      <c r="D133" s="258"/>
      <c r="E133" s="259"/>
      <c r="F133" s="1"/>
      <c r="G133" s="1"/>
      <c r="H133" s="1"/>
      <c r="I133" s="1"/>
      <c r="J133" s="1"/>
    </row>
    <row r="134" spans="1:10" ht="12.75" customHeight="1" thickBot="1" x14ac:dyDescent="0.35">
      <c r="A134" s="138" t="s">
        <v>17</v>
      </c>
      <c r="B134" s="148" t="s">
        <v>51</v>
      </c>
      <c r="C134" s="149"/>
      <c r="D134" s="245" t="s">
        <v>47</v>
      </c>
      <c r="E134" s="246" t="s">
        <v>21</v>
      </c>
      <c r="F134" s="1"/>
      <c r="G134" s="1"/>
      <c r="H134" s="1"/>
      <c r="I134" s="1"/>
      <c r="J134" s="1"/>
    </row>
    <row r="135" spans="1:10" x14ac:dyDescent="0.3">
      <c r="A135" s="133"/>
      <c r="B135" s="134"/>
      <c r="C135" s="135"/>
      <c r="D135" s="136"/>
      <c r="E135" s="137">
        <f>(G135*0.02)+(H135*0.04)</f>
        <v>0</v>
      </c>
      <c r="F135" s="1" t="s">
        <v>54</v>
      </c>
      <c r="G135" s="1">
        <f t="shared" ref="G135" si="7">COUNTIF(D135,"elemental")</f>
        <v>0</v>
      </c>
      <c r="H135" s="1">
        <f t="shared" ref="H135" si="8">COUNTIF(D135,"superior")</f>
        <v>0</v>
      </c>
      <c r="I135" s="1"/>
      <c r="J135" s="1"/>
    </row>
    <row r="136" spans="1:10" x14ac:dyDescent="0.3">
      <c r="A136" s="42"/>
      <c r="B136" s="56"/>
      <c r="C136" s="57"/>
      <c r="D136" s="71"/>
      <c r="E136" s="137">
        <f t="shared" ref="E136:E139" si="9">(G136*0.02)+(H136*0.04)</f>
        <v>0</v>
      </c>
      <c r="F136" s="1" t="s">
        <v>55</v>
      </c>
      <c r="G136" s="1">
        <f t="shared" ref="G136:G139" si="10">COUNTIF(D136,"elemental")</f>
        <v>0</v>
      </c>
      <c r="H136" s="1">
        <f t="shared" ref="H136:H139" si="11">COUNTIF(D136,"superior")</f>
        <v>0</v>
      </c>
      <c r="I136" s="1"/>
      <c r="J136" s="1"/>
    </row>
    <row r="137" spans="1:10" x14ac:dyDescent="0.3">
      <c r="A137" s="42"/>
      <c r="B137" s="56"/>
      <c r="C137" s="57"/>
      <c r="D137" s="71"/>
      <c r="E137" s="137">
        <f t="shared" si="9"/>
        <v>0</v>
      </c>
      <c r="F137" s="1"/>
      <c r="G137" s="1">
        <f t="shared" si="10"/>
        <v>0</v>
      </c>
      <c r="H137" s="1">
        <f t="shared" si="11"/>
        <v>0</v>
      </c>
      <c r="I137" s="1"/>
      <c r="J137" s="1"/>
    </row>
    <row r="138" spans="1:10" x14ac:dyDescent="0.3">
      <c r="A138" s="42"/>
      <c r="B138" s="56"/>
      <c r="C138" s="57"/>
      <c r="D138" s="71"/>
      <c r="E138" s="137">
        <f t="shared" si="9"/>
        <v>0</v>
      </c>
      <c r="F138" s="1"/>
      <c r="G138" s="1">
        <f t="shared" si="10"/>
        <v>0</v>
      </c>
      <c r="H138" s="1">
        <f t="shared" si="11"/>
        <v>0</v>
      </c>
      <c r="I138" s="1"/>
      <c r="J138" s="1"/>
    </row>
    <row r="139" spans="1:10" ht="15" thickBot="1" x14ac:dyDescent="0.35">
      <c r="A139" s="42"/>
      <c r="B139" s="73"/>
      <c r="C139" s="74"/>
      <c r="D139" s="71"/>
      <c r="E139" s="137">
        <f t="shared" si="9"/>
        <v>0</v>
      </c>
      <c r="F139" s="1"/>
      <c r="G139" s="1">
        <f t="shared" si="10"/>
        <v>0</v>
      </c>
      <c r="H139" s="1">
        <f t="shared" si="11"/>
        <v>0</v>
      </c>
      <c r="I139" s="1"/>
      <c r="J139" s="1"/>
    </row>
    <row r="140" spans="1:10" x14ac:dyDescent="0.3">
      <c r="A140" s="75" t="s">
        <v>56</v>
      </c>
      <c r="B140" s="76"/>
      <c r="C140" s="76"/>
      <c r="D140" s="76"/>
      <c r="E140" s="77"/>
      <c r="F140" s="1"/>
      <c r="G140" s="1"/>
      <c r="H140" s="1"/>
      <c r="I140" s="1"/>
      <c r="J140" s="1"/>
    </row>
    <row r="141" spans="1:10" x14ac:dyDescent="0.3">
      <c r="A141" s="255" t="s">
        <v>57</v>
      </c>
      <c r="B141" s="256"/>
      <c r="C141" s="256"/>
      <c r="D141" s="256"/>
      <c r="E141" s="257"/>
      <c r="F141" s="1"/>
      <c r="G141" s="1"/>
      <c r="H141" s="1"/>
      <c r="I141" s="1" t="s">
        <v>58</v>
      </c>
      <c r="J141" s="1">
        <v>0</v>
      </c>
    </row>
    <row r="142" spans="1:10" ht="12.75" customHeight="1" thickBot="1" x14ac:dyDescent="0.35">
      <c r="A142" s="138" t="s">
        <v>17</v>
      </c>
      <c r="B142" s="148" t="s">
        <v>59</v>
      </c>
      <c r="C142" s="149"/>
      <c r="D142" s="245" t="s">
        <v>60</v>
      </c>
      <c r="E142" s="246" t="s">
        <v>21</v>
      </c>
      <c r="F142" s="1"/>
      <c r="G142" s="1"/>
      <c r="H142" s="1"/>
      <c r="I142" s="1" t="s">
        <v>61</v>
      </c>
      <c r="J142" s="1">
        <v>0.04</v>
      </c>
    </row>
    <row r="143" spans="1:10" x14ac:dyDescent="0.3">
      <c r="A143" s="139"/>
      <c r="B143" s="134"/>
      <c r="C143" s="140"/>
      <c r="D143" s="141"/>
      <c r="E143" s="142">
        <f t="shared" ref="E143:E153" si="12">IF(D143="",0,VLOOKUP(D143,$I$141:$J$151,2,FALSE))</f>
        <v>0</v>
      </c>
      <c r="F143" s="1"/>
      <c r="G143" s="1"/>
      <c r="H143" s="1"/>
      <c r="I143" s="1" t="s">
        <v>62</v>
      </c>
      <c r="J143" s="1">
        <v>0.08</v>
      </c>
    </row>
    <row r="144" spans="1:10" x14ac:dyDescent="0.3">
      <c r="A144" s="78"/>
      <c r="B144" s="56"/>
      <c r="C144" s="79"/>
      <c r="D144" s="80"/>
      <c r="E144" s="142">
        <f t="shared" si="12"/>
        <v>0</v>
      </c>
      <c r="F144" s="1"/>
      <c r="G144" s="1"/>
      <c r="H144" s="1"/>
      <c r="I144" s="1" t="s">
        <v>63</v>
      </c>
      <c r="J144" s="1">
        <v>0.12</v>
      </c>
    </row>
    <row r="145" spans="1:10" x14ac:dyDescent="0.3">
      <c r="A145" s="78"/>
      <c r="B145" s="56"/>
      <c r="C145" s="79"/>
      <c r="D145" s="80"/>
      <c r="E145" s="142">
        <f t="shared" si="12"/>
        <v>0</v>
      </c>
      <c r="F145" s="1"/>
      <c r="G145" s="1"/>
      <c r="H145" s="1"/>
      <c r="I145" s="1" t="s">
        <v>64</v>
      </c>
      <c r="J145" s="1">
        <v>0.16</v>
      </c>
    </row>
    <row r="146" spans="1:10" x14ac:dyDescent="0.3">
      <c r="A146" s="78"/>
      <c r="B146" s="56"/>
      <c r="C146" s="79"/>
      <c r="D146" s="80"/>
      <c r="E146" s="142">
        <f t="shared" si="12"/>
        <v>0</v>
      </c>
      <c r="F146" s="1"/>
      <c r="G146" s="1"/>
      <c r="H146" s="1"/>
      <c r="I146" s="1" t="s">
        <v>65</v>
      </c>
      <c r="J146" s="1">
        <v>0.2</v>
      </c>
    </row>
    <row r="147" spans="1:10" x14ac:dyDescent="0.3">
      <c r="A147" s="78"/>
      <c r="B147" s="56"/>
      <c r="C147" s="79"/>
      <c r="D147" s="80"/>
      <c r="E147" s="142">
        <f t="shared" si="12"/>
        <v>0</v>
      </c>
      <c r="F147" s="1"/>
      <c r="I147" s="1" t="s">
        <v>66</v>
      </c>
      <c r="J147" s="1">
        <v>0.24</v>
      </c>
    </row>
    <row r="148" spans="1:10" x14ac:dyDescent="0.3">
      <c r="A148" s="78"/>
      <c r="B148" s="56"/>
      <c r="C148" s="79"/>
      <c r="D148" s="80"/>
      <c r="E148" s="142">
        <f t="shared" si="12"/>
        <v>0</v>
      </c>
      <c r="F148" s="1"/>
      <c r="G148" s="1"/>
      <c r="H148" s="1"/>
      <c r="I148" s="1" t="s">
        <v>67</v>
      </c>
      <c r="J148" s="1">
        <v>0.28000000000000003</v>
      </c>
    </row>
    <row r="149" spans="1:10" x14ac:dyDescent="0.3">
      <c r="A149" s="42"/>
      <c r="B149" s="56"/>
      <c r="C149" s="57"/>
      <c r="D149" s="80"/>
      <c r="E149" s="142">
        <f t="shared" si="12"/>
        <v>0</v>
      </c>
      <c r="F149" s="1"/>
      <c r="G149" s="1"/>
      <c r="H149" s="1"/>
      <c r="I149" s="1" t="s">
        <v>68</v>
      </c>
      <c r="J149" s="1">
        <v>0.32</v>
      </c>
    </row>
    <row r="150" spans="1:10" x14ac:dyDescent="0.3">
      <c r="A150" s="42"/>
      <c r="B150" s="56"/>
      <c r="C150" s="57"/>
      <c r="D150" s="80"/>
      <c r="E150" s="142">
        <f t="shared" si="12"/>
        <v>0</v>
      </c>
      <c r="F150" s="1"/>
      <c r="G150" s="1"/>
      <c r="H150" s="1"/>
      <c r="I150" s="1" t="s">
        <v>69</v>
      </c>
      <c r="J150" s="1">
        <v>0.36</v>
      </c>
    </row>
    <row r="151" spans="1:10" x14ac:dyDescent="0.3">
      <c r="A151" s="81"/>
      <c r="B151" s="102"/>
      <c r="C151" s="103"/>
      <c r="D151" s="82"/>
      <c r="E151" s="142">
        <f t="shared" si="12"/>
        <v>0</v>
      </c>
      <c r="F151" s="1"/>
      <c r="G151" s="1"/>
      <c r="H151" s="1"/>
      <c r="I151" s="1" t="s">
        <v>70</v>
      </c>
      <c r="J151" s="1">
        <v>0.4</v>
      </c>
    </row>
    <row r="152" spans="1:10" x14ac:dyDescent="0.3">
      <c r="A152" s="81"/>
      <c r="B152" s="102"/>
      <c r="C152" s="103"/>
      <c r="D152" s="82"/>
      <c r="E152" s="142">
        <f t="shared" si="12"/>
        <v>0</v>
      </c>
      <c r="F152" s="1"/>
      <c r="G152" s="1"/>
      <c r="H152" s="1"/>
    </row>
    <row r="153" spans="1:10" ht="15" thickBot="1" x14ac:dyDescent="0.35">
      <c r="A153" s="81"/>
      <c r="B153" s="73"/>
      <c r="C153" s="74"/>
      <c r="D153" s="82"/>
      <c r="E153" s="142">
        <f t="shared" si="12"/>
        <v>0</v>
      </c>
      <c r="F153" s="1"/>
      <c r="G153" s="1"/>
      <c r="H153" s="1"/>
      <c r="I153" s="1"/>
      <c r="J153" s="1"/>
    </row>
    <row r="154" spans="1:10" ht="15" thickBot="1" x14ac:dyDescent="0.35">
      <c r="A154" s="84"/>
      <c r="B154" s="85"/>
      <c r="C154" s="85"/>
      <c r="D154" s="86" t="s">
        <v>71</v>
      </c>
      <c r="E154" s="87">
        <f>SUM(E143:E153)</f>
        <v>0</v>
      </c>
      <c r="G154" s="1"/>
      <c r="H154" s="1"/>
      <c r="I154" s="1"/>
      <c r="J154" s="1"/>
    </row>
    <row r="155" spans="1:10" ht="15" thickBot="1" x14ac:dyDescent="0.35">
      <c r="A155" s="84"/>
      <c r="B155" s="85"/>
      <c r="C155" s="85"/>
      <c r="D155" s="86" t="s">
        <v>72</v>
      </c>
      <c r="E155" s="87">
        <f>IF(E154&gt;0.4,0.4,E154)</f>
        <v>0</v>
      </c>
      <c r="F155" s="1"/>
      <c r="G155" s="1"/>
      <c r="H155" s="1"/>
      <c r="I155" s="1"/>
      <c r="J155" s="1"/>
    </row>
    <row r="156" spans="1:10" x14ac:dyDescent="0.3">
      <c r="A156" s="75" t="s">
        <v>73</v>
      </c>
      <c r="B156" s="76"/>
      <c r="C156" s="76"/>
      <c r="D156" s="76"/>
      <c r="E156" s="77"/>
      <c r="F156" s="1"/>
      <c r="G156" s="1"/>
      <c r="H156" s="1"/>
      <c r="I156" s="1"/>
      <c r="J156" s="1"/>
    </row>
    <row r="157" spans="1:10" x14ac:dyDescent="0.3">
      <c r="A157" s="255" t="s">
        <v>74</v>
      </c>
      <c r="B157" s="256"/>
      <c r="C157" s="256"/>
      <c r="D157" s="256"/>
      <c r="E157" s="257"/>
      <c r="F157" s="1"/>
      <c r="G157" s="1"/>
      <c r="H157" s="1"/>
      <c r="I157" s="1"/>
      <c r="J157" s="1"/>
    </row>
    <row r="158" spans="1:10" ht="15" thickBot="1" x14ac:dyDescent="0.35">
      <c r="A158" s="138" t="s">
        <v>17</v>
      </c>
      <c r="B158" s="148" t="s">
        <v>59</v>
      </c>
      <c r="C158" s="149"/>
      <c r="D158" s="245" t="s">
        <v>60</v>
      </c>
      <c r="E158" s="246" t="s">
        <v>21</v>
      </c>
      <c r="F158" s="1"/>
      <c r="I158" s="1" t="s">
        <v>58</v>
      </c>
      <c r="J158" s="1">
        <v>0</v>
      </c>
    </row>
    <row r="159" spans="1:10" x14ac:dyDescent="0.3">
      <c r="A159" s="139"/>
      <c r="B159" s="134"/>
      <c r="C159" s="140"/>
      <c r="D159" s="141"/>
      <c r="E159" s="142">
        <f>IF(D159="",0,VLOOKUP(D159,$I$158:$J$168,2,FALSE))</f>
        <v>0</v>
      </c>
      <c r="F159" s="1"/>
      <c r="G159" s="1"/>
      <c r="H159" s="1"/>
      <c r="I159" s="1" t="s">
        <v>61</v>
      </c>
      <c r="J159" s="1">
        <v>0.02</v>
      </c>
    </row>
    <row r="160" spans="1:10" x14ac:dyDescent="0.3">
      <c r="A160" s="78"/>
      <c r="B160" s="56"/>
      <c r="C160" s="79"/>
      <c r="D160" s="80"/>
      <c r="E160" s="142">
        <f t="shared" ref="E160:E168" si="13">IF(D160="",0,VLOOKUP(D160,$I$158:$J$168,2,FALSE))</f>
        <v>0</v>
      </c>
      <c r="F160" s="1"/>
      <c r="G160" s="1"/>
      <c r="H160" s="1"/>
      <c r="I160" s="1" t="s">
        <v>62</v>
      </c>
      <c r="J160" s="1">
        <v>0.04</v>
      </c>
    </row>
    <row r="161" spans="1:10" x14ac:dyDescent="0.3">
      <c r="A161" s="78"/>
      <c r="B161" s="56"/>
      <c r="C161" s="79"/>
      <c r="D161" s="80"/>
      <c r="E161" s="142">
        <f t="shared" si="13"/>
        <v>0</v>
      </c>
      <c r="F161" s="1"/>
      <c r="G161" s="1"/>
      <c r="H161" s="1"/>
      <c r="I161" s="1" t="s">
        <v>63</v>
      </c>
      <c r="J161" s="1">
        <v>0.06</v>
      </c>
    </row>
    <row r="162" spans="1:10" x14ac:dyDescent="0.3">
      <c r="A162" s="78"/>
      <c r="B162" s="56"/>
      <c r="C162" s="79"/>
      <c r="D162" s="80"/>
      <c r="E162" s="142">
        <f t="shared" si="13"/>
        <v>0</v>
      </c>
      <c r="F162" s="1"/>
      <c r="G162" s="1"/>
      <c r="H162" s="1"/>
      <c r="I162" s="1" t="s">
        <v>64</v>
      </c>
      <c r="J162" s="1">
        <v>0.08</v>
      </c>
    </row>
    <row r="163" spans="1:10" x14ac:dyDescent="0.3">
      <c r="A163" s="78"/>
      <c r="B163" s="56"/>
      <c r="C163" s="79"/>
      <c r="D163" s="80"/>
      <c r="E163" s="142">
        <f t="shared" si="13"/>
        <v>0</v>
      </c>
      <c r="F163" s="1"/>
      <c r="G163" s="1"/>
      <c r="H163" s="1"/>
      <c r="I163" s="1" t="s">
        <v>65</v>
      </c>
      <c r="J163" s="1">
        <v>0.1</v>
      </c>
    </row>
    <row r="164" spans="1:10" x14ac:dyDescent="0.3">
      <c r="A164" s="78"/>
      <c r="B164" s="56"/>
      <c r="C164" s="79"/>
      <c r="D164" s="80"/>
      <c r="E164" s="142">
        <f t="shared" si="13"/>
        <v>0</v>
      </c>
      <c r="F164" s="1"/>
      <c r="G164" s="1"/>
      <c r="H164" s="1"/>
      <c r="I164" s="1" t="s">
        <v>66</v>
      </c>
      <c r="J164" s="1">
        <v>0.12</v>
      </c>
    </row>
    <row r="165" spans="1:10" x14ac:dyDescent="0.3">
      <c r="A165" s="78"/>
      <c r="B165" s="56"/>
      <c r="C165" s="79"/>
      <c r="D165" s="80"/>
      <c r="E165" s="142">
        <f t="shared" si="13"/>
        <v>0</v>
      </c>
      <c r="F165" s="1"/>
      <c r="G165" s="1"/>
      <c r="H165" s="1"/>
      <c r="I165" s="1" t="s">
        <v>67</v>
      </c>
      <c r="J165" s="1">
        <v>0.14000000000000001</v>
      </c>
    </row>
    <row r="166" spans="1:10" x14ac:dyDescent="0.3">
      <c r="A166" s="78"/>
      <c r="B166" s="56"/>
      <c r="C166" s="79"/>
      <c r="D166" s="80"/>
      <c r="E166" s="142">
        <f t="shared" si="13"/>
        <v>0</v>
      </c>
      <c r="F166" s="1"/>
      <c r="G166" s="1"/>
      <c r="H166" s="1"/>
      <c r="I166" s="1" t="s">
        <v>68</v>
      </c>
      <c r="J166" s="1">
        <v>0.16</v>
      </c>
    </row>
    <row r="167" spans="1:10" x14ac:dyDescent="0.3">
      <c r="A167" s="78"/>
      <c r="B167" s="56"/>
      <c r="C167" s="79"/>
      <c r="D167" s="80"/>
      <c r="E167" s="142">
        <f t="shared" si="13"/>
        <v>0</v>
      </c>
      <c r="F167" s="1"/>
      <c r="G167" s="1"/>
      <c r="H167" s="1"/>
      <c r="I167" s="1" t="s">
        <v>69</v>
      </c>
      <c r="J167" s="1">
        <v>0.18</v>
      </c>
    </row>
    <row r="168" spans="1:10" ht="15" thickBot="1" x14ac:dyDescent="0.35">
      <c r="A168" s="78"/>
      <c r="B168" s="73"/>
      <c r="C168" s="83"/>
      <c r="D168" s="80"/>
      <c r="E168" s="142">
        <f t="shared" si="13"/>
        <v>0</v>
      </c>
      <c r="F168" s="1"/>
      <c r="G168" s="1"/>
      <c r="H168" s="1"/>
      <c r="I168" s="1" t="s">
        <v>70</v>
      </c>
      <c r="J168" s="1">
        <v>0.2</v>
      </c>
    </row>
    <row r="169" spans="1:10" ht="15" thickBot="1" x14ac:dyDescent="0.35">
      <c r="A169" s="84"/>
      <c r="B169" s="85"/>
      <c r="C169" s="85"/>
      <c r="D169" s="86" t="s">
        <v>71</v>
      </c>
      <c r="E169" s="87">
        <f>SUM(E159:E168)</f>
        <v>0</v>
      </c>
      <c r="G169" s="1"/>
      <c r="H169" s="1"/>
    </row>
    <row r="170" spans="1:10" ht="15" thickBot="1" x14ac:dyDescent="0.35">
      <c r="A170" s="159"/>
      <c r="B170" s="76"/>
      <c r="C170" s="76"/>
      <c r="D170" s="189" t="s">
        <v>72</v>
      </c>
      <c r="E170" s="190">
        <f>IF(E169&gt;0.2,0.2,E169)</f>
        <v>0</v>
      </c>
      <c r="F170" s="1"/>
      <c r="G170" s="1"/>
      <c r="H170" s="1"/>
    </row>
    <row r="171" spans="1:10" s="195" customFormat="1" ht="15" thickBot="1" x14ac:dyDescent="0.35">
      <c r="A171" s="84"/>
      <c r="B171" s="85"/>
      <c r="C171" s="85"/>
      <c r="D171" s="191" t="s">
        <v>75</v>
      </c>
      <c r="E171" s="192">
        <f>E155+E170+SUM(E106:E139)</f>
        <v>0</v>
      </c>
      <c r="F171" s="194"/>
      <c r="G171" s="194"/>
      <c r="H171" s="194"/>
    </row>
    <row r="172" spans="1:10" s="162" customFormat="1" ht="17.25" customHeight="1" x14ac:dyDescent="0.3">
      <c r="A172" s="105"/>
      <c r="B172" s="105"/>
      <c r="C172" s="105"/>
      <c r="D172" s="157"/>
      <c r="E172" s="158"/>
      <c r="F172" s="193"/>
      <c r="G172" s="193"/>
      <c r="H172" s="193"/>
    </row>
    <row r="173" spans="1:10" s="162" customFormat="1" x14ac:dyDescent="0.3">
      <c r="A173" s="105"/>
      <c r="B173" s="105"/>
      <c r="C173" s="105"/>
      <c r="D173" s="157"/>
      <c r="E173" s="158"/>
      <c r="F173" s="193"/>
      <c r="G173" s="193"/>
      <c r="H173" s="193"/>
    </row>
    <row r="174" spans="1:10" s="162" customFormat="1" ht="40.5" customHeight="1" thickBot="1" x14ac:dyDescent="0.35">
      <c r="A174" s="105"/>
      <c r="B174" s="105"/>
      <c r="C174" s="105"/>
      <c r="D174" s="157"/>
      <c r="E174" s="158"/>
      <c r="F174" s="193"/>
      <c r="G174" s="193"/>
      <c r="H174" s="193"/>
    </row>
    <row r="175" spans="1:10" s="92" customFormat="1" ht="21.75" customHeight="1" thickBot="1" x14ac:dyDescent="0.35">
      <c r="A175" s="187" t="s">
        <v>76</v>
      </c>
      <c r="B175" s="167"/>
      <c r="C175" s="167"/>
      <c r="D175" s="167"/>
      <c r="E175" s="188"/>
      <c r="F175" s="91"/>
      <c r="G175" s="91"/>
      <c r="H175" s="91"/>
      <c r="I175" s="91"/>
      <c r="J175" s="91"/>
    </row>
    <row r="176" spans="1:10" x14ac:dyDescent="0.3">
      <c r="A176" s="255" t="s">
        <v>77</v>
      </c>
      <c r="B176" s="258"/>
      <c r="C176" s="258"/>
      <c r="D176" s="258"/>
      <c r="E176" s="259"/>
      <c r="F176" s="1"/>
      <c r="G176" s="1"/>
      <c r="H176" s="1"/>
      <c r="I176" s="1"/>
      <c r="J176" s="1"/>
    </row>
    <row r="177" spans="1:10" ht="15" thickBot="1" x14ac:dyDescent="0.35">
      <c r="A177" s="126" t="s">
        <v>17</v>
      </c>
      <c r="B177" s="127" t="s">
        <v>18</v>
      </c>
      <c r="C177" s="127" t="s">
        <v>23</v>
      </c>
      <c r="D177" s="128" t="s">
        <v>78</v>
      </c>
      <c r="E177" s="129" t="s">
        <v>21</v>
      </c>
      <c r="F177" s="1"/>
      <c r="G177" s="1"/>
      <c r="H177" s="1"/>
      <c r="I177" s="1"/>
      <c r="J177" s="1"/>
    </row>
    <row r="178" spans="1:10" x14ac:dyDescent="0.3">
      <c r="A178" s="133"/>
      <c r="B178" s="145"/>
      <c r="C178" s="145"/>
      <c r="D178" s="146"/>
      <c r="E178" s="147">
        <f>D178*0.1</f>
        <v>0</v>
      </c>
      <c r="F178" s="1"/>
      <c r="G178" s="1"/>
      <c r="H178" s="1"/>
      <c r="I178" s="1"/>
      <c r="J178" s="1"/>
    </row>
    <row r="179" spans="1:10" x14ac:dyDescent="0.3">
      <c r="A179" s="42"/>
      <c r="B179" s="43"/>
      <c r="C179" s="43"/>
      <c r="D179" s="44"/>
      <c r="E179" s="147">
        <f t="shared" ref="E179:E187" si="14">D179*0.1</f>
        <v>0</v>
      </c>
      <c r="F179" s="1"/>
      <c r="G179" s="1"/>
      <c r="H179" s="1"/>
      <c r="I179" s="1"/>
      <c r="J179" s="1"/>
    </row>
    <row r="180" spans="1:10" x14ac:dyDescent="0.3">
      <c r="A180" s="42"/>
      <c r="B180" s="43"/>
      <c r="C180" s="43"/>
      <c r="D180" s="44"/>
      <c r="E180" s="147">
        <f t="shared" si="14"/>
        <v>0</v>
      </c>
      <c r="F180" s="1"/>
      <c r="G180" s="1"/>
      <c r="H180" s="1"/>
      <c r="I180" s="1"/>
      <c r="J180" s="1"/>
    </row>
    <row r="181" spans="1:10" x14ac:dyDescent="0.3">
      <c r="A181" s="42"/>
      <c r="B181" s="43"/>
      <c r="C181" s="43"/>
      <c r="D181" s="44"/>
      <c r="E181" s="147">
        <f t="shared" si="14"/>
        <v>0</v>
      </c>
      <c r="F181" s="1"/>
      <c r="G181" s="1"/>
      <c r="H181" s="1"/>
      <c r="I181" s="1"/>
      <c r="J181" s="1"/>
    </row>
    <row r="182" spans="1:10" x14ac:dyDescent="0.3">
      <c r="A182" s="42"/>
      <c r="B182" s="43"/>
      <c r="C182" s="43"/>
      <c r="D182" s="44"/>
      <c r="E182" s="147">
        <f t="shared" si="14"/>
        <v>0</v>
      </c>
      <c r="F182" s="1"/>
      <c r="G182" s="1"/>
      <c r="H182" s="1"/>
      <c r="I182" s="1"/>
      <c r="J182" s="1"/>
    </row>
    <row r="183" spans="1:10" x14ac:dyDescent="0.3">
      <c r="A183" s="42"/>
      <c r="B183" s="43"/>
      <c r="C183" s="43"/>
      <c r="D183" s="44"/>
      <c r="E183" s="147">
        <f t="shared" si="14"/>
        <v>0</v>
      </c>
      <c r="F183" s="1"/>
      <c r="G183" s="1"/>
      <c r="H183" s="1"/>
      <c r="I183" s="1"/>
      <c r="J183" s="1"/>
    </row>
    <row r="184" spans="1:10" x14ac:dyDescent="0.3">
      <c r="A184" s="42"/>
      <c r="B184" s="43"/>
      <c r="C184" s="43"/>
      <c r="D184" s="44"/>
      <c r="E184" s="147">
        <f t="shared" si="14"/>
        <v>0</v>
      </c>
      <c r="F184" s="1"/>
      <c r="G184" s="1"/>
      <c r="H184" s="1"/>
      <c r="I184" s="1"/>
      <c r="J184" s="1"/>
    </row>
    <row r="185" spans="1:10" x14ac:dyDescent="0.3">
      <c r="A185" s="42"/>
      <c r="B185" s="43"/>
      <c r="C185" s="43"/>
      <c r="D185" s="44"/>
      <c r="E185" s="147">
        <f t="shared" si="14"/>
        <v>0</v>
      </c>
      <c r="F185" s="1"/>
      <c r="G185" s="1"/>
      <c r="H185" s="1"/>
      <c r="I185" s="1"/>
      <c r="J185" s="1"/>
    </row>
    <row r="186" spans="1:10" x14ac:dyDescent="0.3">
      <c r="A186" s="42"/>
      <c r="B186" s="43"/>
      <c r="C186" s="43"/>
      <c r="D186" s="44"/>
      <c r="E186" s="147">
        <f t="shared" si="14"/>
        <v>0</v>
      </c>
      <c r="F186" s="1"/>
      <c r="G186" s="1"/>
      <c r="H186" s="1"/>
      <c r="I186" s="1"/>
      <c r="J186" s="1"/>
    </row>
    <row r="187" spans="1:10" x14ac:dyDescent="0.3">
      <c r="A187" s="42"/>
      <c r="B187" s="43"/>
      <c r="C187" s="43"/>
      <c r="D187" s="44"/>
      <c r="E187" s="147">
        <f t="shared" si="14"/>
        <v>0</v>
      </c>
      <c r="F187" s="1"/>
      <c r="G187" s="1"/>
      <c r="H187" s="1"/>
      <c r="I187" s="1"/>
      <c r="J187" s="1"/>
    </row>
    <row r="188" spans="1:10" ht="15" thickBot="1" x14ac:dyDescent="0.35">
      <c r="A188" s="126" t="s">
        <v>17</v>
      </c>
      <c r="B188" s="127" t="s">
        <v>18</v>
      </c>
      <c r="C188" s="127" t="s">
        <v>23</v>
      </c>
      <c r="D188" s="128" t="s">
        <v>79</v>
      </c>
      <c r="E188" s="129" t="s">
        <v>21</v>
      </c>
      <c r="F188" s="1"/>
      <c r="G188" s="1"/>
      <c r="H188" s="1"/>
      <c r="I188" s="1"/>
      <c r="J188" s="1"/>
    </row>
    <row r="189" spans="1:10" x14ac:dyDescent="0.3">
      <c r="A189" s="133"/>
      <c r="B189" s="145"/>
      <c r="C189" s="145"/>
      <c r="D189" s="146"/>
      <c r="E189" s="147">
        <f>D189*0.008</f>
        <v>0</v>
      </c>
      <c r="F189" s="1"/>
      <c r="G189" s="1"/>
      <c r="H189" s="1"/>
      <c r="I189" s="1"/>
      <c r="J189" s="1"/>
    </row>
    <row r="190" spans="1:10" x14ac:dyDescent="0.3">
      <c r="A190" s="42"/>
      <c r="B190" s="43"/>
      <c r="C190" s="43"/>
      <c r="D190" s="44"/>
      <c r="E190" s="147">
        <f t="shared" ref="E190:E198" si="15">D190*0.008</f>
        <v>0</v>
      </c>
      <c r="F190" s="1"/>
      <c r="G190" s="1"/>
      <c r="H190" s="1"/>
      <c r="I190" s="1"/>
      <c r="J190" s="1"/>
    </row>
    <row r="191" spans="1:10" x14ac:dyDescent="0.3">
      <c r="A191" s="42"/>
      <c r="B191" s="43"/>
      <c r="C191" s="43"/>
      <c r="D191" s="44"/>
      <c r="E191" s="147">
        <f t="shared" si="15"/>
        <v>0</v>
      </c>
      <c r="F191" s="1"/>
      <c r="G191" s="1"/>
      <c r="H191" s="1"/>
      <c r="I191" s="1"/>
      <c r="J191" s="1"/>
    </row>
    <row r="192" spans="1:10" x14ac:dyDescent="0.3">
      <c r="A192" s="42"/>
      <c r="B192" s="43"/>
      <c r="C192" s="43"/>
      <c r="D192" s="44"/>
      <c r="E192" s="147">
        <f t="shared" si="15"/>
        <v>0</v>
      </c>
      <c r="F192" s="1"/>
      <c r="G192" s="1"/>
      <c r="H192" s="1"/>
      <c r="I192" s="1"/>
      <c r="J192" s="1"/>
    </row>
    <row r="193" spans="1:10" x14ac:dyDescent="0.3">
      <c r="A193" s="42"/>
      <c r="B193" s="43"/>
      <c r="C193" s="43"/>
      <c r="D193" s="44"/>
      <c r="E193" s="147">
        <f t="shared" si="15"/>
        <v>0</v>
      </c>
      <c r="F193" s="1"/>
      <c r="G193" s="1"/>
      <c r="H193" s="1"/>
      <c r="I193" s="1"/>
      <c r="J193" s="1"/>
    </row>
    <row r="194" spans="1:10" x14ac:dyDescent="0.3">
      <c r="A194" s="42"/>
      <c r="B194" s="43"/>
      <c r="C194" s="43"/>
      <c r="D194" s="44"/>
      <c r="E194" s="147">
        <f t="shared" si="15"/>
        <v>0</v>
      </c>
      <c r="F194" s="1"/>
      <c r="G194" s="1"/>
      <c r="H194" s="1"/>
      <c r="I194" s="1"/>
      <c r="J194" s="1"/>
    </row>
    <row r="195" spans="1:10" x14ac:dyDescent="0.3">
      <c r="A195" s="42"/>
      <c r="B195" s="43"/>
      <c r="C195" s="43"/>
      <c r="D195" s="44"/>
      <c r="E195" s="147">
        <f t="shared" si="15"/>
        <v>0</v>
      </c>
      <c r="F195" s="1"/>
      <c r="G195" s="1"/>
      <c r="H195" s="1"/>
      <c r="I195" s="1"/>
      <c r="J195" s="1"/>
    </row>
    <row r="196" spans="1:10" x14ac:dyDescent="0.3">
      <c r="A196" s="42"/>
      <c r="B196" s="43"/>
      <c r="C196" s="43"/>
      <c r="D196" s="44"/>
      <c r="E196" s="147">
        <f t="shared" si="15"/>
        <v>0</v>
      </c>
      <c r="F196" s="1"/>
      <c r="G196" s="1"/>
      <c r="H196" s="1"/>
      <c r="I196" s="1"/>
      <c r="J196" s="1"/>
    </row>
    <row r="197" spans="1:10" x14ac:dyDescent="0.3">
      <c r="A197" s="42"/>
      <c r="B197" s="43"/>
      <c r="C197" s="43"/>
      <c r="D197" s="44"/>
      <c r="E197" s="147">
        <f t="shared" si="15"/>
        <v>0</v>
      </c>
      <c r="F197" s="1"/>
      <c r="G197" s="1"/>
      <c r="H197" s="1"/>
      <c r="I197" s="1"/>
      <c r="J197" s="1"/>
    </row>
    <row r="198" spans="1:10" x14ac:dyDescent="0.3">
      <c r="A198" s="42"/>
      <c r="B198" s="43"/>
      <c r="C198" s="43"/>
      <c r="D198" s="44"/>
      <c r="E198" s="147">
        <f t="shared" si="15"/>
        <v>0</v>
      </c>
      <c r="F198" s="1"/>
      <c r="G198" s="1"/>
      <c r="H198" s="1"/>
      <c r="I198" s="1"/>
      <c r="J198" s="1"/>
    </row>
    <row r="199" spans="1:10" ht="15" thickBot="1" x14ac:dyDescent="0.35">
      <c r="A199" s="154"/>
      <c r="B199" s="39"/>
      <c r="C199" s="39"/>
      <c r="D199" s="155" t="s">
        <v>80</v>
      </c>
      <c r="E199" s="156">
        <f>SUM(E178:E198)</f>
        <v>0</v>
      </c>
      <c r="F199" s="1"/>
      <c r="G199" s="5"/>
      <c r="H199" s="1"/>
      <c r="I199" s="1"/>
      <c r="J199" s="1"/>
    </row>
    <row r="200" spans="1:10" ht="15" thickBot="1" x14ac:dyDescent="0.35">
      <c r="A200" s="104"/>
      <c r="B200" s="104"/>
      <c r="C200" s="104"/>
      <c r="D200" s="164"/>
      <c r="E200" s="165"/>
      <c r="F200" s="1"/>
      <c r="G200" s="5"/>
      <c r="H200" s="1"/>
      <c r="I200" s="1"/>
      <c r="J200" s="1"/>
    </row>
    <row r="201" spans="1:10" ht="15" thickBot="1" x14ac:dyDescent="0.35">
      <c r="A201" s="170" t="s">
        <v>81</v>
      </c>
      <c r="B201" s="167"/>
      <c r="C201" s="167"/>
      <c r="D201" s="168"/>
      <c r="E201" s="169"/>
      <c r="F201" s="1"/>
      <c r="G201" s="5"/>
      <c r="H201" s="1"/>
      <c r="I201" s="1"/>
      <c r="J201" s="1"/>
    </row>
    <row r="202" spans="1:10" x14ac:dyDescent="0.3">
      <c r="A202" s="41" t="s">
        <v>82</v>
      </c>
      <c r="B202" s="39"/>
      <c r="C202" s="39"/>
      <c r="D202" s="39"/>
      <c r="E202" s="166"/>
      <c r="F202" s="1"/>
      <c r="G202" s="1"/>
      <c r="H202" s="1"/>
    </row>
    <row r="203" spans="1:10" ht="12.75" customHeight="1" thickBot="1" x14ac:dyDescent="0.35">
      <c r="A203" s="138" t="s">
        <v>17</v>
      </c>
      <c r="B203" s="150" t="s">
        <v>83</v>
      </c>
      <c r="C203" s="151"/>
      <c r="D203" s="253" t="s">
        <v>84</v>
      </c>
      <c r="E203" s="254"/>
      <c r="F203" s="1"/>
      <c r="G203" s="1"/>
      <c r="H203" s="1"/>
      <c r="I203" s="1"/>
      <c r="J203" s="1"/>
    </row>
    <row r="204" spans="1:10" ht="12.75" customHeight="1" x14ac:dyDescent="0.3">
      <c r="A204" s="204"/>
      <c r="B204" s="205"/>
      <c r="C204" s="206"/>
      <c r="D204" s="207"/>
      <c r="E204" s="208"/>
      <c r="F204" s="1"/>
      <c r="G204" s="1"/>
      <c r="H204" s="1"/>
      <c r="I204" s="1"/>
      <c r="J204" s="1"/>
    </row>
    <row r="205" spans="1:10" ht="12.75" customHeight="1" x14ac:dyDescent="0.3">
      <c r="A205" s="209"/>
      <c r="B205" s="210"/>
      <c r="C205" s="211"/>
      <c r="D205" s="212"/>
      <c r="E205" s="213"/>
      <c r="F205" s="1"/>
      <c r="G205" s="1"/>
      <c r="H205" s="1"/>
      <c r="I205" s="1"/>
      <c r="J205" s="1"/>
    </row>
    <row r="206" spans="1:10" ht="12.75" customHeight="1" x14ac:dyDescent="0.3">
      <c r="A206" s="209"/>
      <c r="B206" s="210"/>
      <c r="C206" s="211"/>
      <c r="D206" s="212"/>
      <c r="E206" s="213"/>
      <c r="F206" s="1"/>
      <c r="G206" s="1"/>
      <c r="H206" s="1"/>
      <c r="I206" s="1"/>
      <c r="J206" s="1"/>
    </row>
    <row r="207" spans="1:10" ht="12.75" customHeight="1" x14ac:dyDescent="0.3">
      <c r="A207" s="209"/>
      <c r="B207" s="210"/>
      <c r="C207" s="211"/>
      <c r="D207" s="212"/>
      <c r="E207" s="213"/>
      <c r="F207" s="1"/>
      <c r="G207" s="1"/>
      <c r="H207" s="1"/>
      <c r="I207" s="1"/>
      <c r="J207" s="1"/>
    </row>
    <row r="208" spans="1:10" ht="12.75" customHeight="1" x14ac:dyDescent="0.3">
      <c r="A208" s="267" t="s">
        <v>85</v>
      </c>
      <c r="B208" s="268"/>
      <c r="C208" s="268"/>
      <c r="D208" s="268"/>
      <c r="E208" s="269"/>
      <c r="F208" s="1"/>
      <c r="G208" s="1"/>
      <c r="H208" s="1"/>
      <c r="I208" s="1"/>
      <c r="J208" s="1"/>
    </row>
    <row r="209" spans="1:10" ht="12.75" customHeight="1" thickBot="1" x14ac:dyDescent="0.35">
      <c r="A209" s="152" t="s">
        <v>86</v>
      </c>
      <c r="B209" s="153"/>
      <c r="C209" s="119" t="s">
        <v>87</v>
      </c>
      <c r="D209" s="120" t="s">
        <v>88</v>
      </c>
      <c r="E209" s="121" t="s">
        <v>89</v>
      </c>
      <c r="F209" s="1"/>
      <c r="G209" s="1"/>
      <c r="H209" s="1"/>
      <c r="I209" s="1"/>
      <c r="J209" s="1"/>
    </row>
    <row r="210" spans="1:10" ht="12.75" customHeight="1" x14ac:dyDescent="0.3">
      <c r="A210" s="204"/>
      <c r="B210" s="214"/>
      <c r="C210" s="215"/>
      <c r="D210" s="216"/>
      <c r="E210" s="217"/>
      <c r="F210" s="1"/>
      <c r="G210" s="1"/>
      <c r="H210" s="1"/>
      <c r="I210" s="1"/>
      <c r="J210" s="1"/>
    </row>
    <row r="211" spans="1:10" ht="12.75" customHeight="1" x14ac:dyDescent="0.3">
      <c r="A211" s="209"/>
      <c r="B211" s="218"/>
      <c r="C211" s="219"/>
      <c r="D211" s="220"/>
      <c r="E211" s="221"/>
      <c r="F211" s="1"/>
      <c r="G211" s="1"/>
      <c r="H211" s="1"/>
      <c r="I211" s="1"/>
      <c r="J211" s="1"/>
    </row>
    <row r="212" spans="1:10" ht="12.75" customHeight="1" x14ac:dyDescent="0.3">
      <c r="A212" s="199"/>
      <c r="B212" s="200"/>
      <c r="C212" s="201"/>
      <c r="D212" s="202"/>
      <c r="E212" s="203"/>
      <c r="F212" s="1"/>
      <c r="G212" s="1"/>
      <c r="H212" s="1"/>
      <c r="I212" s="1"/>
      <c r="J212" s="1"/>
    </row>
    <row r="213" spans="1:10" ht="12.75" customHeight="1" x14ac:dyDescent="0.3">
      <c r="A213" s="106" t="s">
        <v>90</v>
      </c>
      <c r="B213" s="107"/>
      <c r="C213" s="108"/>
      <c r="D213" s="109"/>
      <c r="E213" s="110"/>
      <c r="F213" s="1"/>
      <c r="G213" s="1"/>
      <c r="H213" s="1"/>
      <c r="I213" s="1"/>
      <c r="J213" s="1"/>
    </row>
    <row r="214" spans="1:10" ht="12.75" customHeight="1" thickBot="1" x14ac:dyDescent="0.35">
      <c r="A214" s="152" t="s">
        <v>91</v>
      </c>
      <c r="B214" s="153"/>
      <c r="C214" s="119" t="s">
        <v>87</v>
      </c>
      <c r="D214" s="120" t="s">
        <v>88</v>
      </c>
      <c r="E214" s="121" t="s">
        <v>89</v>
      </c>
      <c r="F214" s="1"/>
      <c r="G214" s="1"/>
      <c r="H214" s="1"/>
      <c r="I214" s="1"/>
      <c r="J214" s="1"/>
    </row>
    <row r="215" spans="1:10" ht="12.75" customHeight="1" x14ac:dyDescent="0.3">
      <c r="A215" s="204"/>
      <c r="B215" s="214"/>
      <c r="C215" s="215"/>
      <c r="D215" s="216"/>
      <c r="E215" s="217"/>
      <c r="F215" s="1"/>
      <c r="G215" s="1"/>
      <c r="H215" s="1"/>
      <c r="I215" s="1"/>
      <c r="J215" s="1"/>
    </row>
    <row r="216" spans="1:10" ht="12.75" customHeight="1" x14ac:dyDescent="0.3">
      <c r="A216" s="209"/>
      <c r="B216" s="218"/>
      <c r="C216" s="219"/>
      <c r="D216" s="220"/>
      <c r="E216" s="221"/>
      <c r="F216" s="1"/>
      <c r="G216" s="1"/>
      <c r="H216" s="1"/>
      <c r="I216" s="1"/>
      <c r="J216" s="1"/>
    </row>
    <row r="217" spans="1:10" ht="15" thickBot="1" x14ac:dyDescent="0.35">
      <c r="A217" s="143"/>
      <c r="B217" s="144"/>
      <c r="C217" s="116"/>
      <c r="D217" s="117"/>
      <c r="E217" s="118"/>
      <c r="F217" s="1"/>
      <c r="G217" s="1"/>
      <c r="H217" s="1"/>
      <c r="I217" s="1"/>
      <c r="J217" s="1"/>
    </row>
    <row r="218" spans="1:10" ht="15" customHeight="1" x14ac:dyDescent="0.3">
      <c r="A218" s="171" t="s">
        <v>92</v>
      </c>
      <c r="B218" s="172"/>
      <c r="C218" s="173"/>
      <c r="D218" s="174"/>
      <c r="E218" s="175"/>
      <c r="F218" s="1"/>
      <c r="G218" s="1"/>
      <c r="H218" s="1"/>
      <c r="I218" s="1"/>
      <c r="J218" s="1"/>
    </row>
    <row r="219" spans="1:10" ht="12.75" customHeight="1" x14ac:dyDescent="0.3">
      <c r="A219" s="115"/>
      <c r="B219" s="111"/>
      <c r="C219" s="112"/>
      <c r="D219" s="113"/>
      <c r="E219" s="114"/>
      <c r="F219" s="1"/>
      <c r="G219" s="1"/>
      <c r="H219" s="1"/>
      <c r="I219" s="1"/>
      <c r="J219" s="1"/>
    </row>
    <row r="220" spans="1:10" x14ac:dyDescent="0.3">
      <c r="A220" s="222"/>
      <c r="B220" s="223"/>
      <c r="C220" s="224"/>
      <c r="D220" s="225"/>
      <c r="E220" s="226"/>
      <c r="F220" s="1"/>
      <c r="G220" s="1"/>
      <c r="H220" s="1"/>
      <c r="I220" s="1"/>
      <c r="J220" s="1"/>
    </row>
    <row r="221" spans="1:10" x14ac:dyDescent="0.3">
      <c r="A221" s="227"/>
      <c r="B221" s="228"/>
      <c r="C221" s="229"/>
      <c r="D221" s="230"/>
      <c r="E221" s="231"/>
      <c r="F221" s="1"/>
      <c r="G221" s="1"/>
      <c r="H221" s="1"/>
      <c r="I221" s="1"/>
      <c r="J221" s="1"/>
    </row>
    <row r="222" spans="1:10" x14ac:dyDescent="0.3">
      <c r="A222" s="227"/>
      <c r="B222" s="228"/>
      <c r="C222" s="229"/>
      <c r="D222" s="230"/>
      <c r="E222" s="231"/>
      <c r="F222" s="1"/>
      <c r="G222" s="1"/>
      <c r="H222" s="1"/>
      <c r="I222" s="1"/>
      <c r="J222" s="1"/>
    </row>
    <row r="223" spans="1:10" x14ac:dyDescent="0.3">
      <c r="A223" s="227"/>
      <c r="B223" s="228"/>
      <c r="C223" s="229"/>
      <c r="D223" s="230"/>
      <c r="E223" s="231"/>
      <c r="F223" s="1"/>
      <c r="G223" s="1"/>
      <c r="H223" s="1"/>
      <c r="I223" s="1"/>
      <c r="J223" s="1"/>
    </row>
    <row r="224" spans="1:10" ht="15" thickBot="1" x14ac:dyDescent="0.35">
      <c r="A224" s="232"/>
      <c r="B224" s="233"/>
      <c r="C224" s="234"/>
      <c r="D224" s="235"/>
      <c r="E224" s="236"/>
      <c r="F224" s="1"/>
      <c r="G224" s="1"/>
      <c r="H224" s="1"/>
      <c r="I224" s="1"/>
      <c r="J224" s="1"/>
    </row>
    <row r="225" spans="1:10" ht="15" thickBot="1" x14ac:dyDescent="0.35">
      <c r="A225" s="170" t="s">
        <v>93</v>
      </c>
      <c r="B225" s="185"/>
      <c r="C225" s="186"/>
      <c r="D225" s="183"/>
      <c r="E225" s="184"/>
      <c r="F225" s="1"/>
      <c r="G225" s="1"/>
      <c r="H225" s="1"/>
      <c r="I225" s="1"/>
      <c r="J225" s="1"/>
    </row>
    <row r="226" spans="1:10" x14ac:dyDescent="0.3">
      <c r="A226" s="264" t="s">
        <v>94</v>
      </c>
      <c r="B226" s="265"/>
      <c r="C226" s="265"/>
      <c r="D226" s="265"/>
      <c r="E226" s="266"/>
      <c r="F226" s="1"/>
      <c r="G226" s="1"/>
      <c r="H226" s="1"/>
      <c r="I226" s="1"/>
      <c r="J226" s="1"/>
    </row>
    <row r="227" spans="1:10" ht="15" thickBot="1" x14ac:dyDescent="0.35">
      <c r="A227" s="93"/>
      <c r="B227" s="94"/>
      <c r="C227" s="95"/>
      <c r="D227" s="96"/>
      <c r="E227" s="97"/>
      <c r="F227" s="1"/>
      <c r="G227" s="1"/>
      <c r="H227" s="1"/>
      <c r="I227" s="1"/>
      <c r="J227" s="1"/>
    </row>
    <row r="228" spans="1:10" x14ac:dyDescent="0.3">
      <c r="A228" s="105"/>
      <c r="B228" s="105"/>
      <c r="C228" s="105"/>
      <c r="D228" s="157"/>
      <c r="E228" s="158"/>
      <c r="F228" s="1"/>
      <c r="G228" s="5"/>
      <c r="H228" s="1"/>
      <c r="I228" s="1"/>
      <c r="J228" s="1"/>
    </row>
    <row r="229" spans="1:10" ht="15" thickBot="1" x14ac:dyDescent="0.35">
      <c r="A229" s="105"/>
      <c r="B229" s="105"/>
      <c r="C229" s="105"/>
      <c r="D229" s="157"/>
      <c r="E229" s="158"/>
      <c r="F229" s="1"/>
      <c r="G229" s="5"/>
      <c r="H229" s="1"/>
      <c r="I229" s="1"/>
      <c r="J229" s="1"/>
    </row>
    <row r="230" spans="1:10" ht="16.2" thickBot="1" x14ac:dyDescent="0.35">
      <c r="A230" s="84"/>
      <c r="B230" s="280" t="s">
        <v>95</v>
      </c>
      <c r="C230" s="281"/>
      <c r="D230" s="292">
        <f>IF(E99&gt;2,2,E99)</f>
        <v>0</v>
      </c>
      <c r="E230" s="293"/>
      <c r="F230" s="1"/>
      <c r="G230" s="1"/>
      <c r="H230" s="1"/>
      <c r="I230" s="1"/>
      <c r="J230" s="1"/>
    </row>
    <row r="231" spans="1:10" ht="16.2" thickBot="1" x14ac:dyDescent="0.35">
      <c r="A231" s="88"/>
      <c r="B231" s="282" t="s">
        <v>96</v>
      </c>
      <c r="C231" s="283"/>
      <c r="D231" s="292">
        <f>IF(E171&gt;1,1,E171)</f>
        <v>0</v>
      </c>
      <c r="E231" s="293"/>
      <c r="F231" s="6"/>
      <c r="G231" s="6"/>
      <c r="H231" s="6"/>
      <c r="I231" s="6"/>
      <c r="J231" s="6"/>
    </row>
    <row r="232" spans="1:10" ht="16.2" thickBot="1" x14ac:dyDescent="0.35">
      <c r="A232" s="88"/>
      <c r="B232" s="284" t="s">
        <v>97</v>
      </c>
      <c r="C232" s="285"/>
      <c r="D232" s="292">
        <f>IF(E199&gt;0.5,0.5,E199)</f>
        <v>0</v>
      </c>
      <c r="E232" s="293"/>
      <c r="F232" s="6"/>
      <c r="G232" s="6"/>
      <c r="H232" s="6"/>
      <c r="I232" s="6"/>
      <c r="J232" s="6"/>
    </row>
    <row r="233" spans="1:10" ht="21.6" thickBot="1" x14ac:dyDescent="0.45">
      <c r="A233" s="163"/>
      <c r="B233" s="286" t="s">
        <v>98</v>
      </c>
      <c r="C233" s="287"/>
      <c r="D233" s="294">
        <f>SUM(D230:D232)</f>
        <v>0</v>
      </c>
      <c r="E233" s="295"/>
      <c r="F233" s="1"/>
      <c r="G233" s="1"/>
      <c r="H233" s="1"/>
      <c r="I233" s="1"/>
      <c r="J233" s="1"/>
    </row>
    <row r="234" spans="1:10" ht="21.6" thickBot="1" x14ac:dyDescent="0.45">
      <c r="A234" s="163"/>
      <c r="B234" s="288" t="s">
        <v>99</v>
      </c>
      <c r="C234" s="289"/>
      <c r="D234" s="243"/>
      <c r="E234" s="244"/>
      <c r="F234" s="1"/>
      <c r="G234" s="1"/>
      <c r="H234" s="1"/>
      <c r="I234" s="1"/>
      <c r="J234" s="1"/>
    </row>
    <row r="235" spans="1:10" ht="15" thickBot="1" x14ac:dyDescent="0.35">
      <c r="A235" s="84"/>
      <c r="B235" s="262" t="s">
        <v>100</v>
      </c>
      <c r="C235" s="263"/>
      <c r="D235" s="296"/>
      <c r="E235" s="297"/>
      <c r="F235" s="1"/>
      <c r="G235" s="1"/>
      <c r="H235" s="1"/>
      <c r="I235" s="1"/>
      <c r="J235" s="1"/>
    </row>
    <row r="236" spans="1:10" ht="21.6" thickBot="1" x14ac:dyDescent="0.35">
      <c r="A236" s="176"/>
      <c r="B236" s="290" t="s">
        <v>101</v>
      </c>
      <c r="C236" s="291"/>
      <c r="D236" s="260"/>
      <c r="E236" s="261"/>
      <c r="F236" s="1"/>
      <c r="G236" s="1"/>
      <c r="H236" s="1"/>
      <c r="I236" s="1"/>
      <c r="J236" s="1"/>
    </row>
    <row r="237" spans="1:10" x14ac:dyDescent="0.3">
      <c r="A237" s="105"/>
      <c r="B237" s="160"/>
      <c r="C237" s="161"/>
      <c r="D237" s="162"/>
      <c r="E237" s="160"/>
      <c r="F237" s="1"/>
      <c r="G237" s="1"/>
      <c r="H237" s="1"/>
      <c r="I237" s="1"/>
      <c r="J237" s="1"/>
    </row>
    <row r="238" spans="1:10" x14ac:dyDescent="0.3">
      <c r="A238" s="196"/>
      <c r="B238" s="196"/>
      <c r="C238" s="196"/>
      <c r="D238" s="196"/>
      <c r="E238" s="196"/>
    </row>
    <row r="239" spans="1:10" ht="96.75" customHeight="1" x14ac:dyDescent="0.3">
      <c r="A239" s="275" t="s">
        <v>102</v>
      </c>
      <c r="B239" s="275"/>
      <c r="C239" s="276"/>
      <c r="D239" s="277"/>
      <c r="E239" s="277"/>
      <c r="F239" s="1"/>
      <c r="G239" s="1"/>
      <c r="H239" s="1"/>
      <c r="I239" s="1"/>
      <c r="J239" s="1"/>
    </row>
    <row r="240" spans="1:10" ht="21" customHeight="1" x14ac:dyDescent="0.3">
      <c r="A240" s="240"/>
      <c r="B240" s="240"/>
      <c r="C240" s="241"/>
      <c r="D240" s="242"/>
      <c r="E240" s="242"/>
      <c r="F240" s="1"/>
      <c r="G240" s="1"/>
      <c r="H240" s="1"/>
      <c r="I240" s="1"/>
      <c r="J240" s="1"/>
    </row>
    <row r="241" spans="1:10" ht="24" customHeight="1" thickBot="1" x14ac:dyDescent="0.35">
      <c r="A241" s="251"/>
      <c r="B241" s="252"/>
      <c r="C241" s="252"/>
      <c r="D241" s="252"/>
      <c r="E241" s="252"/>
      <c r="F241" s="1"/>
      <c r="G241" s="1"/>
      <c r="H241" s="1"/>
      <c r="I241" s="1"/>
      <c r="J241" s="1"/>
    </row>
    <row r="242" spans="1:10" ht="24" customHeight="1" x14ac:dyDescent="0.3">
      <c r="A242" s="313" t="s">
        <v>103</v>
      </c>
      <c r="B242" s="314"/>
      <c r="C242" s="314"/>
      <c r="D242" s="314"/>
      <c r="E242" s="315"/>
      <c r="F242" s="1"/>
      <c r="G242" s="1"/>
      <c r="H242" s="1"/>
      <c r="I242" s="1"/>
      <c r="J242" s="1"/>
    </row>
    <row r="243" spans="1:10" ht="33" customHeight="1" x14ac:dyDescent="0.3">
      <c r="A243" s="89" t="s">
        <v>104</v>
      </c>
      <c r="B243" s="322" t="s">
        <v>105</v>
      </c>
      <c r="C243" s="322"/>
      <c r="D243" s="322"/>
      <c r="E243" s="323"/>
      <c r="F243" s="1"/>
      <c r="G243" s="1"/>
      <c r="H243" s="1"/>
      <c r="I243" s="1"/>
      <c r="J243" s="1"/>
    </row>
    <row r="244" spans="1:10" ht="33" customHeight="1" x14ac:dyDescent="0.3">
      <c r="A244" s="179"/>
      <c r="B244" s="324" t="s">
        <v>106</v>
      </c>
      <c r="C244" s="324"/>
      <c r="D244" s="324"/>
      <c r="E244" s="325"/>
      <c r="F244" s="1"/>
      <c r="G244" s="1"/>
      <c r="H244" s="1"/>
      <c r="I244" s="1"/>
      <c r="J244" s="1"/>
    </row>
    <row r="245" spans="1:10" s="182" customFormat="1" ht="30" customHeight="1" x14ac:dyDescent="0.3">
      <c r="A245" s="180" t="s">
        <v>104</v>
      </c>
      <c r="B245" s="316" t="s">
        <v>107</v>
      </c>
      <c r="C245" s="316"/>
      <c r="D245" s="316"/>
      <c r="E245" s="317"/>
      <c r="F245" s="181"/>
      <c r="G245" s="181"/>
      <c r="H245" s="181"/>
      <c r="I245" s="181"/>
      <c r="J245" s="181"/>
    </row>
    <row r="246" spans="1:10" ht="84.75" customHeight="1" x14ac:dyDescent="0.3">
      <c r="A246" s="179" t="s">
        <v>104</v>
      </c>
      <c r="B246" s="318" t="s">
        <v>108</v>
      </c>
      <c r="C246" s="318"/>
      <c r="D246" s="318"/>
      <c r="E246" s="319"/>
      <c r="F246" s="1"/>
      <c r="G246" s="1"/>
      <c r="H246" s="1"/>
      <c r="I246" s="1"/>
      <c r="J246" s="1"/>
    </row>
    <row r="247" spans="1:10" ht="24.75" customHeight="1" x14ac:dyDescent="0.3">
      <c r="A247" s="180" t="s">
        <v>104</v>
      </c>
      <c r="B247" s="316" t="s">
        <v>109</v>
      </c>
      <c r="C247" s="316"/>
      <c r="D247" s="316"/>
      <c r="E247" s="317"/>
      <c r="F247" s="1"/>
      <c r="G247" s="1"/>
      <c r="H247" s="1"/>
      <c r="I247" s="1"/>
      <c r="J247" s="1"/>
    </row>
    <row r="248" spans="1:10" ht="21.75" customHeight="1" x14ac:dyDescent="0.3">
      <c r="A248" s="179" t="s">
        <v>104</v>
      </c>
      <c r="B248" s="318" t="s">
        <v>110</v>
      </c>
      <c r="C248" s="318"/>
      <c r="D248" s="318"/>
      <c r="E248" s="319"/>
      <c r="F248" s="1"/>
      <c r="G248" s="1"/>
      <c r="H248" s="1"/>
      <c r="I248" s="1"/>
      <c r="J248" s="1"/>
    </row>
    <row r="249" spans="1:10" s="92" customFormat="1" ht="24" customHeight="1" thickBot="1" x14ac:dyDescent="0.35">
      <c r="A249" s="90" t="s">
        <v>104</v>
      </c>
      <c r="B249" s="320"/>
      <c r="C249" s="320"/>
      <c r="D249" s="320"/>
      <c r="E249" s="321"/>
      <c r="F249" s="91"/>
      <c r="G249" s="91"/>
      <c r="H249" s="91"/>
      <c r="I249" s="91"/>
      <c r="J249" s="91"/>
    </row>
    <row r="250" spans="1:10" ht="12.75" hidden="1" customHeight="1" x14ac:dyDescent="0.3">
      <c r="A250" s="237"/>
      <c r="B250" s="312"/>
      <c r="C250" s="312"/>
      <c r="D250" s="312"/>
      <c r="E250" s="312"/>
      <c r="F250" s="1"/>
      <c r="G250" s="1"/>
      <c r="H250" s="1"/>
      <c r="I250" s="1"/>
      <c r="J250" s="1"/>
    </row>
    <row r="251" spans="1:10" hidden="1" x14ac:dyDescent="0.3"/>
    <row r="252" spans="1:10" hidden="1" x14ac:dyDescent="0.3"/>
    <row r="253" spans="1:10" hidden="1" x14ac:dyDescent="0.3"/>
    <row r="254" spans="1:10" hidden="1" x14ac:dyDescent="0.3"/>
    <row r="255" spans="1:10" hidden="1" x14ac:dyDescent="0.3"/>
    <row r="256" spans="1:10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x14ac:dyDescent="0.3"/>
    <row r="320" x14ac:dyDescent="0.3"/>
    <row r="321" spans="2:4" x14ac:dyDescent="0.3"/>
    <row r="322" spans="2:4" x14ac:dyDescent="0.3"/>
    <row r="323" spans="2:4" x14ac:dyDescent="0.3"/>
    <row r="324" spans="2:4" x14ac:dyDescent="0.3"/>
    <row r="325" spans="2:4" x14ac:dyDescent="0.3"/>
    <row r="326" spans="2:4" x14ac:dyDescent="0.3"/>
    <row r="327" spans="2:4" x14ac:dyDescent="0.3">
      <c r="C327" s="99"/>
    </row>
    <row r="328" spans="2:4" x14ac:dyDescent="0.3">
      <c r="B328" s="100"/>
      <c r="C328" s="101"/>
    </row>
    <row r="329" spans="2:4" x14ac:dyDescent="0.3">
      <c r="B329" s="100"/>
      <c r="C329" s="101"/>
    </row>
    <row r="330" spans="2:4" x14ac:dyDescent="0.3">
      <c r="B330" s="100"/>
      <c r="C330" s="101"/>
    </row>
    <row r="331" spans="2:4" x14ac:dyDescent="0.3">
      <c r="B331" s="100"/>
      <c r="C331" s="101"/>
    </row>
    <row r="332" spans="2:4" x14ac:dyDescent="0.3">
      <c r="B332" s="100"/>
      <c r="C332" s="101"/>
    </row>
    <row r="333" spans="2:4" x14ac:dyDescent="0.3">
      <c r="B333" s="100"/>
      <c r="C333" s="101"/>
    </row>
    <row r="334" spans="2:4" x14ac:dyDescent="0.3">
      <c r="B334" s="100"/>
      <c r="C334" s="101"/>
      <c r="D334" s="98"/>
    </row>
    <row r="335" spans="2:4" x14ac:dyDescent="0.3">
      <c r="B335" s="100"/>
      <c r="C335" s="101"/>
    </row>
    <row r="336" spans="2:4" x14ac:dyDescent="0.3">
      <c r="B336" s="100"/>
      <c r="C336" s="101"/>
    </row>
    <row r="337" spans="2:3" x14ac:dyDescent="0.3">
      <c r="B337" s="100"/>
      <c r="C337" s="101"/>
    </row>
    <row r="338" spans="2:3" x14ac:dyDescent="0.3">
      <c r="B338" s="100"/>
      <c r="C338" s="101"/>
    </row>
    <row r="339" spans="2:3" x14ac:dyDescent="0.3">
      <c r="B339" s="100"/>
      <c r="C339" s="100"/>
    </row>
    <row r="340" spans="2:3" x14ac:dyDescent="0.3"/>
    <row r="341" spans="2:3" x14ac:dyDescent="0.3"/>
    <row r="342" spans="2:3" x14ac:dyDescent="0.3"/>
    <row r="343" spans="2:3" x14ac:dyDescent="0.3"/>
    <row r="344" spans="2:3" x14ac:dyDescent="0.3"/>
    <row r="345" spans="2:3" x14ac:dyDescent="0.3"/>
    <row r="346" spans="2:3" x14ac:dyDescent="0.3"/>
    <row r="347" spans="2:3" x14ac:dyDescent="0.3"/>
    <row r="348" spans="2:3" x14ac:dyDescent="0.3"/>
    <row r="349" spans="2:3" x14ac:dyDescent="0.3"/>
    <row r="350" spans="2:3" x14ac:dyDescent="0.3"/>
    <row r="351" spans="2:3" x14ac:dyDescent="0.3"/>
    <row r="352" spans="2:3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</sheetData>
  <sheetProtection algorithmName="SHA-512" hashValue="L6CLD+01NQDfDlvpoD3FzPBwWTehg86S6ORj6qkERDewn4lpR1opdnUnzBcPTF9ziX0EeS07tC1VJn7TV2r9fQ==" saltValue="oz8gnw1mLRl74hQFCHPpLA==" spinCount="100000" sheet="1" objects="1" scenarios="1"/>
  <mergeCells count="47">
    <mergeCell ref="B250:E250"/>
    <mergeCell ref="A242:E242"/>
    <mergeCell ref="B247:E247"/>
    <mergeCell ref="B248:E248"/>
    <mergeCell ref="B249:E249"/>
    <mergeCell ref="B246:E246"/>
    <mergeCell ref="B243:E243"/>
    <mergeCell ref="B244:E244"/>
    <mergeCell ref="B245:E245"/>
    <mergeCell ref="D24:E24"/>
    <mergeCell ref="D23:E23"/>
    <mergeCell ref="D21:E21"/>
    <mergeCell ref="D22:E22"/>
    <mergeCell ref="A3:E3"/>
    <mergeCell ref="A4:E4"/>
    <mergeCell ref="A5:E5"/>
    <mergeCell ref="A15:E15"/>
    <mergeCell ref="A7:O7"/>
    <mergeCell ref="A8:E8"/>
    <mergeCell ref="A18:D18"/>
    <mergeCell ref="A19:D19"/>
    <mergeCell ref="A31:E31"/>
    <mergeCell ref="A66:E66"/>
    <mergeCell ref="A239:B239"/>
    <mergeCell ref="C239:E239"/>
    <mergeCell ref="A104:E104"/>
    <mergeCell ref="B230:C230"/>
    <mergeCell ref="B231:C231"/>
    <mergeCell ref="B232:C232"/>
    <mergeCell ref="B233:C233"/>
    <mergeCell ref="B234:C234"/>
    <mergeCell ref="B236:C236"/>
    <mergeCell ref="D230:E230"/>
    <mergeCell ref="D231:E231"/>
    <mergeCell ref="D232:E232"/>
    <mergeCell ref="D233:E233"/>
    <mergeCell ref="D235:E235"/>
    <mergeCell ref="A241:E241"/>
    <mergeCell ref="D203:E203"/>
    <mergeCell ref="A157:E157"/>
    <mergeCell ref="A133:E133"/>
    <mergeCell ref="A141:E141"/>
    <mergeCell ref="A176:E176"/>
    <mergeCell ref="D236:E236"/>
    <mergeCell ref="B235:C235"/>
    <mergeCell ref="A226:E226"/>
    <mergeCell ref="A208:E208"/>
  </mergeCells>
  <phoneticPr fontId="0" type="noConversion"/>
  <dataValidations xWindow="267" yWindow="840" count="17">
    <dataValidation allowBlank="1" showInputMessage="1" showErrorMessage="1" prompt="Indiqui l'activitat de formació permanent" sqref="B159:B168 B143:B153"/>
    <dataValidation allowBlank="1" showInputMessage="1" showErrorMessage="1" prompt="Indiqui la titulació" sqref="B117:B118 B114:B115 B110:B111 B106:B107 B121:B125 B128 B135:B139"/>
    <dataValidation type="list" allowBlank="1" showInputMessage="1" showErrorMessage="1" sqref="D110:D111 D117:D118 D114:D115 D131 D121:D125 D128">
      <formula1>$F$109:$F$111</formula1>
    </dataValidation>
    <dataValidation allowBlank="1" showErrorMessage="1" prompt="Indiqui la titulació" sqref="B131"/>
    <dataValidation type="whole" operator="greaterThan" allowBlank="1" showErrorMessage="1" prompt="Indiqui la quantitat de cursos complets que acredita" sqref="D140 D108 D112 D119 D129 D103 D132 D202 D156 D126">
      <formula1>1</formula1>
    </dataValidation>
    <dataValidation type="whole" allowBlank="1" showInputMessage="1" showErrorMessage="1" prompt="Indiqui la quantitat de mesos complets que acredita" sqref="D91:D98 D69:D77 D80:D88">
      <formula1>1</formula1>
      <formula2>7</formula2>
    </dataValidation>
    <dataValidation type="whole" operator="greaterThan" allowBlank="1" showInputMessage="1" showErrorMessage="1" prompt="Indiqui la quantitat de cursos complets que acredita" sqref="D89 D54">
      <formula1>1</formula1>
    </dataValidation>
    <dataValidation type="whole" operator="greaterThan" allowBlank="1" showInputMessage="1" showErrorMessage="1" prompt="Indiqui la quantitat de cursos complets que acredita" sqref="D34:D42 D45:D53 D56:D64">
      <formula1>0</formula1>
    </dataValidation>
    <dataValidation allowBlank="1" showInputMessage="1" sqref="D217"/>
    <dataValidation allowBlank="1" showErrorMessage="1" prompt="Indiqui l'activitat de formació permanent" sqref="B217"/>
    <dataValidation type="list" allowBlank="1" showInputMessage="1" showErrorMessage="1" sqref="B339:B348">
      <formula1>$C$329:$C$338</formula1>
    </dataValidation>
    <dataValidation type="list" allowBlank="1" showInputMessage="1" showErrorMessage="1" sqref="B328:B332">
      <formula1>$B$333:$B$338</formula1>
    </dataValidation>
    <dataValidation type="whole" operator="greaterThan" allowBlank="1" showInputMessage="1" showErrorMessage="1" prompt="Indiqui la quantitat d'anys que acredita" sqref="D178:D187">
      <formula1>0</formula1>
    </dataValidation>
    <dataValidation type="whole" operator="greaterThan" allowBlank="1" showInputMessage="1" showErrorMessage="1" prompt="Indiqui la quantitat de mesos que acredita" sqref="D189:D198">
      <formula1>0</formula1>
    </dataValidation>
    <dataValidation type="list" allowBlank="1" showInputMessage="1" showErrorMessage="1" sqref="D143:D153">
      <formula1>$I$141:$I$151</formula1>
    </dataValidation>
    <dataValidation type="list" allowBlank="1" showInputMessage="1" showErrorMessage="1" sqref="D159:D168">
      <formula1>$I$158:$I$168</formula1>
    </dataValidation>
    <dataValidation type="list" allowBlank="1" showInputMessage="1" showErrorMessage="1" sqref="D135:D139">
      <formula1>$F$134:$F$136</formula1>
    </dataValidation>
  </dataValidations>
  <printOptions horizontalCentered="1" verticalCentered="1"/>
  <pageMargins left="0.23622047244094491" right="0.23622047244094491" top="0.35433070866141736" bottom="0.35433070866141736" header="0.11811023622047245" footer="0.31496062992125984"/>
  <pageSetup paperSize="9" fitToWidth="0" fitToHeight="0" orientation="landscape" cellComments="asDisplayed" r:id="rId1"/>
  <headerFooter alignWithMargins="0">
    <oddFooter>&amp;CPàgina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12224F10B6F94386A0228CD5F413A6" ma:contentTypeVersion="10" ma:contentTypeDescription="Crear nuevo documento." ma:contentTypeScope="" ma:versionID="a3bd34acebf8dd834f54599af2f300f6">
  <xsd:schema xmlns:xsd="http://www.w3.org/2001/XMLSchema" xmlns:xs="http://www.w3.org/2001/XMLSchema" xmlns:p="http://schemas.microsoft.com/office/2006/metadata/properties" xmlns:ns2="d3f4d501-7637-4468-b3ae-54e12f8f0d39" targetNamespace="http://schemas.microsoft.com/office/2006/metadata/properties" ma:root="true" ma:fieldsID="14090010aa8524ff17240ef50f4e1481" ns2:_="">
    <xsd:import namespace="d3f4d501-7637-4468-b3ae-54e12f8f0d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4d501-7637-4468-b3ae-54e12f8f0d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30E4F2-9075-41EE-BC70-AD9D490740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075FCC-4839-4A92-BB1E-C4A87FB04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4d501-7637-4468-b3ae-54e12f8f0d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3C4EC0-7AA0-4C8F-8D1D-998C21CA8A44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3f4d501-7637-4468-b3ae-54e12f8f0d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sol·licitud</vt:lpstr>
      <vt:lpstr>_a66000</vt:lpstr>
      <vt:lpstr>_a66666</vt:lpstr>
      <vt:lpstr>_a69000</vt:lpstr>
      <vt:lpstr>sol·licitud!Área_de_impresión</vt:lpstr>
      <vt:lpstr>varem07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</dc:creator>
  <cp:keywords/>
  <dc:description/>
  <cp:lastModifiedBy>Marta Casellas Castells</cp:lastModifiedBy>
  <cp:revision/>
  <dcterms:created xsi:type="dcterms:W3CDTF">2007-05-16T09:14:09Z</dcterms:created>
  <dcterms:modified xsi:type="dcterms:W3CDTF">2020-05-19T17:10:57Z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0x0101002212224F10B6F94386A0228CD5F413A6</vt:lpwstr>
  </property>
</Properties>
</file>